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tables/table1.xml" ContentType="application/vnd.openxmlformats-officedocument.spreadsheetml.table+xml"/>
  <Override PartName="/xl/drawings/drawing1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Z:\9. POA Organismos Deportivos\POA 2020\DIRECTRICES POA 2020\AJUSTADO\"/>
    </mc:Choice>
  </mc:AlternateContent>
  <bookViews>
    <workbookView xWindow="0" yWindow="0" windowWidth="20490" windowHeight="7755" tabRatio="598"/>
  </bookViews>
  <sheets>
    <sheet name="RESUMEN" sheetId="6" r:id="rId1"/>
    <sheet name="POA" sheetId="1" r:id="rId2"/>
    <sheet name="PDA" sheetId="24" r:id="rId3"/>
    <sheet name="GDG &amp; IMPLEMENTOS DEPORTIVOS" sheetId="25" r:id="rId4"/>
    <sheet name="PIMA" sheetId="21" r:id="rId5"/>
    <sheet name="SUELDOS Y SALARIOS" sheetId="15" r:id="rId6"/>
    <sheet name="HONORARIOS" sheetId="8" r:id="rId7"/>
    <sheet name="DECLARACIÓN DE CONTRATACIONES" sheetId="20" r:id="rId8"/>
    <sheet name="DECLARACIÓN DE TRANSFERENCIAS" sheetId="23" r:id="rId9"/>
    <sheet name="ACTIVIDADES " sheetId="12" r:id="rId10"/>
    <sheet name="ITEMS" sheetId="22" r:id="rId11"/>
    <sheet name="LISTAS" sheetId="2" state="hidden" r:id="rId12"/>
    <sheet name="Hoja2" sheetId="19" state="hidden" r:id="rId13"/>
  </sheets>
  <externalReferences>
    <externalReference r:id="rId14"/>
  </externalReferences>
  <definedNames>
    <definedName name="_xlnm._FilterDatabase" localSheetId="10" hidden="1">ITEMS!$F$4:$G$90</definedName>
    <definedName name="_xlnm._FilterDatabase" localSheetId="11" hidden="1">LISTAS!$A$1:$AN$88</definedName>
    <definedName name="_xlnm._FilterDatabase" localSheetId="1" hidden="1">POA!$A$3:$AK$3</definedName>
    <definedName name="Actividades" localSheetId="2">[1]LISTAS!$H$2:$H$14</definedName>
    <definedName name="Actividades">LISTAS!$O$2:$O$11</definedName>
    <definedName name="ACTIVIDADES_RECREATIVAS">LISTAS!$Q$10</definedName>
    <definedName name="ALCANCE">LISTAS!$AD$2:$AD$8</definedName>
    <definedName name="_xlnm.Print_Area" localSheetId="2">PDA!$A$1:$P$505</definedName>
    <definedName name="_xlnm.Print_Area" localSheetId="0">RESUMEN!$B$4:$T$68</definedName>
    <definedName name="AUTOGESTIÓN">LISTAS!$AJ$2</definedName>
    <definedName name="Campeonato">LISTAS!$Q$11:$T$11</definedName>
    <definedName name="CAMPEONATO_SELECTIVO">LISTAS!$Q$8</definedName>
    <definedName name="CONCENTRADO_CAMPAMENTO_BASE_DE_ENTRENAMIENTO">LISTAS!$Q$6</definedName>
    <definedName name="CORRIENTE_POA">LISTAS!$AH$2:$AH$9</definedName>
    <definedName name="DEPORTE">LISTAS!$AC$2:$AC$70</definedName>
    <definedName name="EVALUACIÓN">LISTAS!$Q$7</definedName>
    <definedName name="GASTOS_DEPORTIVOS_GENERALES">LISTAS!$Q$5</definedName>
    <definedName name="GASTOS_EN_CAPACITACIÓN_DEPORTIVA_O_RECREATIVA">LISTAS!$Q$4</definedName>
    <definedName name="GÉNERO">LISTAS!$AE$2:$AE$4</definedName>
    <definedName name="IMPLEMENTACIÓN_DEPORTIVA">LISTAS!$Q$11</definedName>
    <definedName name="INICIALES">LISTAS!$AF$2:$AF$27</definedName>
    <definedName name="INVERSIÓN">LISTAS!$AI$2:$AI$3</definedName>
    <definedName name="JUEGOS">LISTAS!$Q$9</definedName>
    <definedName name="OPERACIÓN_Y_MANTENIMIENTO_ADMINISTRATIVO_DE_LAS_ORGANIZACIONES_DEPORTIVAS">LISTAS!$Q$2</definedName>
    <definedName name="OPERACIÓN_Y_MANTENIMIENTO_DE_ESCENARIOS_DEPORTIVOS">LISTAS!$Q$3</definedName>
    <definedName name="OTROS">LISTAS!$AK$2</definedName>
    <definedName name="SELECCION">PDA!$D$5</definedName>
    <definedName name="Selectivo">LISTAS!$Q$10</definedName>
    <definedName name="TIPO">LISTAS!$AG$2:$AG$5</definedName>
  </definedNames>
  <calcPr calcId="152511"/>
</workbook>
</file>

<file path=xl/calcChain.xml><?xml version="1.0" encoding="utf-8"?>
<calcChain xmlns="http://schemas.openxmlformats.org/spreadsheetml/2006/main">
  <c r="D100" i="20" l="1"/>
  <c r="D99" i="20"/>
  <c r="D98" i="20"/>
  <c r="D97" i="20"/>
  <c r="D96" i="20"/>
  <c r="D95" i="20"/>
  <c r="D94" i="20"/>
  <c r="D93" i="20"/>
  <c r="D92" i="20"/>
  <c r="D91" i="20"/>
  <c r="D90" i="20"/>
  <c r="D89" i="20"/>
  <c r="D88" i="20"/>
  <c r="D87" i="20"/>
  <c r="D86" i="20"/>
  <c r="D85" i="20"/>
  <c r="D84" i="20"/>
  <c r="D83" i="20"/>
  <c r="D82" i="20"/>
  <c r="D81" i="20"/>
  <c r="D80" i="20"/>
  <c r="D79" i="20"/>
  <c r="D78" i="20"/>
  <c r="D77" i="20"/>
  <c r="D76" i="20"/>
  <c r="D75" i="20"/>
  <c r="D74" i="20"/>
  <c r="D73" i="20"/>
  <c r="D72" i="20"/>
  <c r="D71" i="20"/>
  <c r="D70" i="20"/>
  <c r="D69" i="20"/>
  <c r="D68" i="20"/>
  <c r="D67" i="20"/>
  <c r="D66" i="20"/>
  <c r="D65" i="20"/>
  <c r="D64" i="20"/>
  <c r="D63" i="20"/>
  <c r="D62" i="20"/>
  <c r="D61" i="20"/>
  <c r="D60" i="20"/>
  <c r="D59" i="20"/>
  <c r="D58" i="20"/>
  <c r="D57" i="20"/>
  <c r="D56" i="20"/>
  <c r="D55" i="20"/>
  <c r="D54" i="20"/>
  <c r="D53" i="20"/>
  <c r="D52" i="20"/>
  <c r="D51" i="20"/>
  <c r="D50" i="20"/>
  <c r="D49" i="20"/>
  <c r="D48" i="20"/>
  <c r="D47" i="20"/>
  <c r="D46" i="20"/>
  <c r="D45" i="20"/>
  <c r="D44" i="20"/>
  <c r="D43" i="20"/>
  <c r="D42" i="20"/>
  <c r="D41" i="20"/>
  <c r="D40" i="20"/>
  <c r="D39" i="20"/>
  <c r="D38" i="20"/>
  <c r="D37" i="20"/>
  <c r="D36" i="20"/>
  <c r="D35" i="20"/>
  <c r="D34" i="20"/>
  <c r="D33" i="20"/>
  <c r="D32" i="20"/>
  <c r="D31" i="20"/>
  <c r="D30" i="20"/>
  <c r="D29" i="20"/>
  <c r="D28" i="20"/>
  <c r="D27" i="20"/>
  <c r="D26" i="20"/>
  <c r="D25" i="20"/>
  <c r="D24" i="20"/>
  <c r="D23" i="20"/>
  <c r="D22" i="20"/>
  <c r="D21" i="20"/>
  <c r="D20" i="20"/>
  <c r="D19" i="20"/>
  <c r="D18" i="20"/>
  <c r="D17" i="20"/>
  <c r="D16" i="20"/>
  <c r="D15" i="20"/>
  <c r="D14" i="20"/>
  <c r="D13" i="20"/>
  <c r="D12" i="20"/>
  <c r="D11" i="20"/>
  <c r="D10" i="20"/>
  <c r="D9" i="20"/>
  <c r="D8" i="20"/>
  <c r="D7" i="20"/>
  <c r="D6" i="20"/>
  <c r="D5" i="20"/>
  <c r="O6" i="24" l="1"/>
  <c r="O5" i="24"/>
  <c r="B5" i="1" l="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C100" i="25"/>
  <c r="C99" i="25"/>
  <c r="C98" i="25"/>
  <c r="C97" i="25"/>
  <c r="C96" i="25"/>
  <c r="C95" i="25"/>
  <c r="C94" i="25"/>
  <c r="C93" i="25"/>
  <c r="C92" i="25"/>
  <c r="C91" i="25"/>
  <c r="C90" i="25"/>
  <c r="C89" i="25"/>
  <c r="C88" i="25"/>
  <c r="C87" i="25"/>
  <c r="C86" i="25"/>
  <c r="C85" i="25"/>
  <c r="C84" i="25"/>
  <c r="C83" i="25"/>
  <c r="C82" i="25"/>
  <c r="C81" i="25"/>
  <c r="C80" i="25"/>
  <c r="C79" i="25"/>
  <c r="C78" i="25"/>
  <c r="C77" i="25"/>
  <c r="C76" i="25"/>
  <c r="C75" i="25"/>
  <c r="C74" i="25"/>
  <c r="C73" i="25"/>
  <c r="C72" i="25"/>
  <c r="C71" i="25"/>
  <c r="C70" i="25"/>
  <c r="C69" i="25"/>
  <c r="C68" i="25"/>
  <c r="C67" i="25"/>
  <c r="C66" i="25"/>
  <c r="C65" i="25"/>
  <c r="C64" i="25"/>
  <c r="C63" i="25"/>
  <c r="C62" i="25"/>
  <c r="C61" i="25"/>
  <c r="C60" i="25"/>
  <c r="C59" i="25"/>
  <c r="C58" i="25"/>
  <c r="C57" i="25"/>
  <c r="C56" i="25"/>
  <c r="C55" i="25"/>
  <c r="C54" i="25"/>
  <c r="C53" i="25"/>
  <c r="C52" i="25"/>
  <c r="C51" i="25"/>
  <c r="C50" i="25"/>
  <c r="C49" i="25"/>
  <c r="C48" i="25"/>
  <c r="C47" i="25"/>
  <c r="C46" i="25"/>
  <c r="C45" i="25"/>
  <c r="C44" i="25"/>
  <c r="C43" i="25"/>
  <c r="C42" i="25"/>
  <c r="C41" i="25"/>
  <c r="C40" i="25"/>
  <c r="C39" i="25"/>
  <c r="C38" i="25"/>
  <c r="C37" i="25"/>
  <c r="C36" i="25"/>
  <c r="C35" i="25"/>
  <c r="C34" i="25"/>
  <c r="C33" i="25"/>
  <c r="C32" i="25"/>
  <c r="C31" i="25"/>
  <c r="C30" i="25"/>
  <c r="C29" i="25"/>
  <c r="C28" i="25"/>
  <c r="C27" i="25"/>
  <c r="C26" i="25"/>
  <c r="C25" i="25"/>
  <c r="C24" i="25"/>
  <c r="C23" i="25"/>
  <c r="C22" i="25"/>
  <c r="C21" i="25"/>
  <c r="C20" i="25"/>
  <c r="C19" i="25"/>
  <c r="C18" i="25"/>
  <c r="C17" i="25"/>
  <c r="C16" i="25"/>
  <c r="C15" i="25"/>
  <c r="C14" i="25"/>
  <c r="C13" i="25"/>
  <c r="C12" i="25"/>
  <c r="C11" i="25"/>
  <c r="C10" i="25"/>
  <c r="C9" i="25"/>
  <c r="C8" i="25"/>
  <c r="C7" i="25"/>
  <c r="C6" i="25"/>
  <c r="C5" i="25"/>
  <c r="G101" i="25" l="1"/>
  <c r="W4" i="1" l="1"/>
  <c r="W7" i="1" l="1"/>
  <c r="W6" i="1"/>
  <c r="A6" i="24" l="1"/>
  <c r="A7" i="24" s="1"/>
  <c r="A8" i="24" s="1"/>
  <c r="A9" i="24" s="1"/>
  <c r="A10" i="24" s="1"/>
  <c r="A11" i="24" s="1"/>
  <c r="O7" i="24"/>
  <c r="O8" i="24"/>
  <c r="O9" i="24"/>
  <c r="O10" i="24"/>
  <c r="O11" i="24"/>
  <c r="D4" i="1" l="1"/>
  <c r="D5" i="1"/>
  <c r="D6" i="1"/>
  <c r="D7" i="1"/>
  <c r="S5" i="1" l="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4" i="1"/>
  <c r="P505" i="24" l="1"/>
  <c r="O504" i="24"/>
  <c r="O503" i="24"/>
  <c r="O502" i="24"/>
  <c r="O501" i="24"/>
  <c r="O500" i="24"/>
  <c r="O499" i="24"/>
  <c r="O498" i="24"/>
  <c r="O497" i="24"/>
  <c r="O496" i="24"/>
  <c r="O495" i="24"/>
  <c r="O494" i="24"/>
  <c r="O493" i="24"/>
  <c r="O492" i="24"/>
  <c r="O491" i="24"/>
  <c r="O490" i="24"/>
  <c r="O489" i="24"/>
  <c r="O488" i="24"/>
  <c r="O487" i="24"/>
  <c r="O486" i="24"/>
  <c r="O485" i="24"/>
  <c r="O484" i="24"/>
  <c r="O483" i="24"/>
  <c r="O482" i="24"/>
  <c r="O481" i="24"/>
  <c r="O480" i="24"/>
  <c r="O479" i="24"/>
  <c r="O478" i="24"/>
  <c r="O477" i="24"/>
  <c r="O476" i="24"/>
  <c r="O475" i="24"/>
  <c r="O474" i="24"/>
  <c r="O473" i="24"/>
  <c r="O472" i="24"/>
  <c r="O471" i="24"/>
  <c r="O470" i="24"/>
  <c r="O469" i="24"/>
  <c r="O468" i="24"/>
  <c r="O467" i="24"/>
  <c r="O466" i="24"/>
  <c r="O465" i="24"/>
  <c r="O464" i="24"/>
  <c r="O463" i="24"/>
  <c r="O462" i="24"/>
  <c r="O461" i="24"/>
  <c r="O460" i="24"/>
  <c r="O459" i="24"/>
  <c r="O458" i="24"/>
  <c r="O457" i="24"/>
  <c r="O456" i="24"/>
  <c r="O455" i="24"/>
  <c r="O454" i="24"/>
  <c r="O453" i="24"/>
  <c r="O452" i="24"/>
  <c r="O451" i="24"/>
  <c r="O450" i="24"/>
  <c r="O449" i="24"/>
  <c r="O448" i="24"/>
  <c r="O447" i="24"/>
  <c r="O446" i="24"/>
  <c r="O445" i="24"/>
  <c r="O444" i="24"/>
  <c r="O443" i="24"/>
  <c r="O442" i="24"/>
  <c r="O441" i="24"/>
  <c r="O440" i="24"/>
  <c r="O439" i="24"/>
  <c r="O438" i="24"/>
  <c r="O437" i="24"/>
  <c r="O436" i="24"/>
  <c r="O435" i="24"/>
  <c r="O434" i="24"/>
  <c r="O433" i="24"/>
  <c r="O432" i="24"/>
  <c r="O431" i="24"/>
  <c r="O430" i="24"/>
  <c r="O429" i="24"/>
  <c r="O428" i="24"/>
  <c r="O427" i="24"/>
  <c r="O426" i="24"/>
  <c r="O425" i="24"/>
  <c r="O424" i="24"/>
  <c r="O423" i="24"/>
  <c r="O422" i="24"/>
  <c r="O421" i="24"/>
  <c r="O420" i="24"/>
  <c r="O419" i="24"/>
  <c r="O418" i="24"/>
  <c r="O417" i="24"/>
  <c r="O416" i="24"/>
  <c r="O415" i="24"/>
  <c r="O414" i="24"/>
  <c r="O413" i="24"/>
  <c r="O412" i="24"/>
  <c r="O411" i="24"/>
  <c r="O410" i="24"/>
  <c r="O409" i="24"/>
  <c r="O408" i="24"/>
  <c r="O407" i="24"/>
  <c r="O406" i="24"/>
  <c r="O405" i="24"/>
  <c r="O404" i="24"/>
  <c r="O403" i="24"/>
  <c r="O402" i="24"/>
  <c r="O401" i="24"/>
  <c r="O400" i="24"/>
  <c r="O399" i="24"/>
  <c r="O398" i="24"/>
  <c r="O397" i="24"/>
  <c r="O396" i="24"/>
  <c r="O395" i="24"/>
  <c r="O394" i="24"/>
  <c r="O393" i="24"/>
  <c r="O392" i="24"/>
  <c r="O391" i="24"/>
  <c r="O390" i="24"/>
  <c r="O389" i="24"/>
  <c r="O388" i="24"/>
  <c r="O387" i="24"/>
  <c r="O386" i="24"/>
  <c r="O385" i="24"/>
  <c r="O384" i="24"/>
  <c r="O383" i="24"/>
  <c r="O382" i="24"/>
  <c r="O381" i="24"/>
  <c r="O380" i="24"/>
  <c r="O379" i="24"/>
  <c r="O378" i="24"/>
  <c r="O377" i="24"/>
  <c r="O376" i="24"/>
  <c r="O375" i="24"/>
  <c r="O374" i="24"/>
  <c r="O373" i="24"/>
  <c r="O372" i="24"/>
  <c r="O371" i="24"/>
  <c r="O370" i="24"/>
  <c r="O369" i="24"/>
  <c r="O368" i="24"/>
  <c r="O367" i="24"/>
  <c r="O366" i="24"/>
  <c r="O365" i="24"/>
  <c r="O364" i="24"/>
  <c r="O363" i="24"/>
  <c r="O362" i="24"/>
  <c r="O361" i="24"/>
  <c r="O360" i="24"/>
  <c r="O359" i="24"/>
  <c r="O358" i="24"/>
  <c r="O357" i="24"/>
  <c r="O356" i="24"/>
  <c r="O355" i="24"/>
  <c r="O354" i="24"/>
  <c r="O353" i="24"/>
  <c r="O352" i="24"/>
  <c r="O351" i="24"/>
  <c r="O350" i="24"/>
  <c r="O349" i="24"/>
  <c r="O348" i="24"/>
  <c r="O347" i="24"/>
  <c r="O346" i="24"/>
  <c r="O345" i="24"/>
  <c r="O344" i="24"/>
  <c r="O343" i="24"/>
  <c r="O342" i="24"/>
  <c r="O341" i="24"/>
  <c r="O340" i="24"/>
  <c r="O339" i="24"/>
  <c r="O338" i="24"/>
  <c r="O337" i="24"/>
  <c r="O336" i="24"/>
  <c r="O335" i="24"/>
  <c r="O334" i="24"/>
  <c r="O333" i="24"/>
  <c r="O332" i="24"/>
  <c r="O331" i="24"/>
  <c r="O330" i="24"/>
  <c r="O329" i="24"/>
  <c r="O328" i="24"/>
  <c r="O327" i="24"/>
  <c r="O326" i="24"/>
  <c r="O325" i="24"/>
  <c r="O324" i="24"/>
  <c r="O323" i="24"/>
  <c r="O322" i="24"/>
  <c r="O321" i="24"/>
  <c r="O320" i="24"/>
  <c r="O319" i="24"/>
  <c r="O318" i="24"/>
  <c r="O317" i="24"/>
  <c r="O316" i="24"/>
  <c r="O315" i="24"/>
  <c r="O314" i="24"/>
  <c r="O313" i="24"/>
  <c r="O312" i="24"/>
  <c r="O311" i="24"/>
  <c r="O310" i="24"/>
  <c r="O309" i="24"/>
  <c r="O308" i="24"/>
  <c r="O307" i="24"/>
  <c r="O306" i="24"/>
  <c r="O305" i="24"/>
  <c r="O304" i="24"/>
  <c r="O303" i="24"/>
  <c r="O302" i="24"/>
  <c r="O301" i="24"/>
  <c r="O300" i="24"/>
  <c r="O299" i="24"/>
  <c r="O298" i="24"/>
  <c r="O297" i="24"/>
  <c r="O296" i="24"/>
  <c r="O295" i="24"/>
  <c r="O294" i="24"/>
  <c r="O293" i="24"/>
  <c r="O292" i="24"/>
  <c r="O291" i="24"/>
  <c r="O290" i="24"/>
  <c r="O289" i="24"/>
  <c r="O288" i="24"/>
  <c r="O287" i="24"/>
  <c r="O286" i="24"/>
  <c r="O285" i="24"/>
  <c r="O284" i="24"/>
  <c r="O283" i="24"/>
  <c r="O282" i="24"/>
  <c r="O281" i="24"/>
  <c r="O280" i="24"/>
  <c r="O279" i="24"/>
  <c r="O278" i="24"/>
  <c r="O277" i="24"/>
  <c r="O276" i="24"/>
  <c r="O275" i="24"/>
  <c r="O274" i="24"/>
  <c r="O273" i="24"/>
  <c r="O272" i="24"/>
  <c r="O271" i="24"/>
  <c r="O270" i="24"/>
  <c r="O269" i="24"/>
  <c r="O268" i="24"/>
  <c r="O267" i="24"/>
  <c r="O266" i="24"/>
  <c r="O265" i="24"/>
  <c r="O264" i="24"/>
  <c r="O263" i="24"/>
  <c r="O262" i="24"/>
  <c r="O261" i="24"/>
  <c r="O260" i="24"/>
  <c r="O259" i="24"/>
  <c r="O258" i="24"/>
  <c r="O257" i="24"/>
  <c r="O256" i="24"/>
  <c r="O255" i="24"/>
  <c r="O254" i="24"/>
  <c r="O253" i="24"/>
  <c r="O252" i="24"/>
  <c r="O251" i="24"/>
  <c r="O250" i="24"/>
  <c r="O249" i="24"/>
  <c r="O248" i="24"/>
  <c r="O247" i="24"/>
  <c r="O246" i="24"/>
  <c r="O245" i="24"/>
  <c r="O244" i="24"/>
  <c r="O243" i="24"/>
  <c r="O242" i="24"/>
  <c r="O241" i="24"/>
  <c r="O240" i="24"/>
  <c r="O239" i="24"/>
  <c r="O238" i="24"/>
  <c r="O237" i="24"/>
  <c r="O236" i="24"/>
  <c r="O235" i="24"/>
  <c r="O234" i="24"/>
  <c r="O233" i="24"/>
  <c r="O232" i="24"/>
  <c r="O231" i="24"/>
  <c r="O230" i="24"/>
  <c r="O229" i="24"/>
  <c r="O228" i="24"/>
  <c r="O227" i="24"/>
  <c r="O226" i="24"/>
  <c r="O225" i="24"/>
  <c r="O224" i="24"/>
  <c r="O223" i="24"/>
  <c r="O222" i="24"/>
  <c r="O221" i="24"/>
  <c r="O220" i="24"/>
  <c r="O219" i="24"/>
  <c r="O218" i="24"/>
  <c r="O217" i="24"/>
  <c r="O216" i="24"/>
  <c r="O215" i="24"/>
  <c r="O214" i="24"/>
  <c r="O213" i="24"/>
  <c r="O212" i="24"/>
  <c r="O211" i="24"/>
  <c r="O210" i="24"/>
  <c r="O209" i="24"/>
  <c r="O208" i="24"/>
  <c r="O207" i="24"/>
  <c r="O206" i="24"/>
  <c r="O205" i="24"/>
  <c r="O204" i="24"/>
  <c r="O203" i="24"/>
  <c r="O202" i="24"/>
  <c r="O201" i="24"/>
  <c r="O200" i="24"/>
  <c r="O199" i="24"/>
  <c r="O198" i="24"/>
  <c r="O197" i="24"/>
  <c r="O196" i="24"/>
  <c r="O195" i="24"/>
  <c r="O194" i="24"/>
  <c r="O193" i="24"/>
  <c r="O192" i="24"/>
  <c r="O191" i="24"/>
  <c r="O190" i="24"/>
  <c r="O189" i="24"/>
  <c r="O188" i="24"/>
  <c r="O187" i="24"/>
  <c r="O186" i="24"/>
  <c r="O185" i="24"/>
  <c r="O184" i="24"/>
  <c r="O183" i="24"/>
  <c r="O182" i="24"/>
  <c r="O181" i="24"/>
  <c r="O180" i="24"/>
  <c r="O179" i="24"/>
  <c r="O178" i="24"/>
  <c r="O177" i="24"/>
  <c r="O176" i="24"/>
  <c r="O175" i="24"/>
  <c r="O174" i="24"/>
  <c r="O173" i="24"/>
  <c r="O172" i="24"/>
  <c r="O171" i="24"/>
  <c r="O170" i="24"/>
  <c r="O169" i="24"/>
  <c r="O168" i="24"/>
  <c r="O167" i="24"/>
  <c r="O166" i="24"/>
  <c r="O165" i="24"/>
  <c r="O164" i="24"/>
  <c r="O163" i="24"/>
  <c r="O162" i="24"/>
  <c r="O161" i="24"/>
  <c r="O160" i="24"/>
  <c r="O159" i="24"/>
  <c r="O158" i="24"/>
  <c r="O157" i="24"/>
  <c r="O156" i="24"/>
  <c r="O155" i="24"/>
  <c r="O154" i="24"/>
  <c r="O153" i="24"/>
  <c r="O152" i="24"/>
  <c r="O151" i="24"/>
  <c r="O150" i="24"/>
  <c r="O149" i="24"/>
  <c r="O148" i="24"/>
  <c r="O147" i="24"/>
  <c r="O146" i="24"/>
  <c r="O145" i="24"/>
  <c r="O144" i="24"/>
  <c r="O143" i="24"/>
  <c r="O142" i="24"/>
  <c r="O141" i="24"/>
  <c r="O140" i="24"/>
  <c r="O139" i="24"/>
  <c r="O138" i="24"/>
  <c r="O137" i="24"/>
  <c r="O136" i="24"/>
  <c r="O135" i="24"/>
  <c r="O134" i="24"/>
  <c r="O133" i="24"/>
  <c r="O132" i="24"/>
  <c r="O131" i="24"/>
  <c r="O130" i="24"/>
  <c r="O129" i="24"/>
  <c r="O128" i="24"/>
  <c r="O127" i="24"/>
  <c r="O126" i="24"/>
  <c r="O125" i="24"/>
  <c r="O124" i="24"/>
  <c r="O123" i="24"/>
  <c r="O122" i="24"/>
  <c r="O121" i="24"/>
  <c r="O120" i="24"/>
  <c r="O119" i="24"/>
  <c r="O118" i="24"/>
  <c r="O117" i="24"/>
  <c r="O116" i="24"/>
  <c r="O115" i="24"/>
  <c r="O114" i="24"/>
  <c r="O113" i="24"/>
  <c r="O112" i="24"/>
  <c r="O111" i="24"/>
  <c r="O110" i="24"/>
  <c r="O109" i="24"/>
  <c r="O108" i="24"/>
  <c r="O107" i="24"/>
  <c r="O106" i="24"/>
  <c r="O105" i="24"/>
  <c r="O104" i="24"/>
  <c r="O103" i="24"/>
  <c r="O102" i="24"/>
  <c r="O101" i="24"/>
  <c r="O100" i="24"/>
  <c r="O99" i="24"/>
  <c r="O98" i="24"/>
  <c r="O97" i="24"/>
  <c r="O96" i="24"/>
  <c r="O95" i="24"/>
  <c r="O94" i="24"/>
  <c r="O93" i="24"/>
  <c r="O92" i="24"/>
  <c r="O91" i="24"/>
  <c r="O90" i="24"/>
  <c r="O89" i="24"/>
  <c r="O88" i="24"/>
  <c r="O87" i="24"/>
  <c r="O86" i="24"/>
  <c r="O85" i="24"/>
  <c r="O84" i="24"/>
  <c r="O83" i="24"/>
  <c r="O82" i="24"/>
  <c r="O81" i="24"/>
  <c r="O80" i="24"/>
  <c r="O79" i="24"/>
  <c r="O78" i="24"/>
  <c r="O77" i="24"/>
  <c r="O76" i="24"/>
  <c r="O75" i="24"/>
  <c r="O74" i="24"/>
  <c r="O73" i="24"/>
  <c r="O72" i="24"/>
  <c r="O71" i="24"/>
  <c r="O70" i="24"/>
  <c r="O69" i="24"/>
  <c r="O68" i="24"/>
  <c r="O67" i="24"/>
  <c r="O66" i="24"/>
  <c r="O65" i="24"/>
  <c r="O64" i="24"/>
  <c r="O63" i="24"/>
  <c r="O62" i="24"/>
  <c r="O61" i="24"/>
  <c r="O60" i="24"/>
  <c r="O59" i="24"/>
  <c r="O58" i="24"/>
  <c r="O57" i="24"/>
  <c r="O56" i="24"/>
  <c r="O55" i="24"/>
  <c r="O54" i="24"/>
  <c r="O53" i="24"/>
  <c r="O52" i="24"/>
  <c r="O51" i="24"/>
  <c r="O50" i="24"/>
  <c r="O49" i="24"/>
  <c r="O48" i="24"/>
  <c r="O47" i="24"/>
  <c r="O46" i="24"/>
  <c r="O45" i="24"/>
  <c r="O44" i="24"/>
  <c r="O43" i="24"/>
  <c r="O42" i="24"/>
  <c r="O41" i="24"/>
  <c r="O40" i="24"/>
  <c r="O39" i="24"/>
  <c r="O38" i="24"/>
  <c r="O37" i="24"/>
  <c r="O36" i="24"/>
  <c r="O35" i="24"/>
  <c r="O34" i="24"/>
  <c r="O33" i="24"/>
  <c r="O32" i="24"/>
  <c r="O31" i="24"/>
  <c r="O30" i="24"/>
  <c r="O29" i="24"/>
  <c r="O28" i="24"/>
  <c r="O27" i="24"/>
  <c r="O26" i="24"/>
  <c r="O25" i="24"/>
  <c r="O24" i="24"/>
  <c r="O23" i="24"/>
  <c r="O22" i="24"/>
  <c r="O21" i="24"/>
  <c r="O20" i="24"/>
  <c r="O19" i="24"/>
  <c r="O18" i="24"/>
  <c r="O17" i="24"/>
  <c r="O16" i="24"/>
  <c r="O15" i="24"/>
  <c r="O14" i="24"/>
  <c r="O13" i="24"/>
  <c r="O12" i="24"/>
  <c r="A12" i="24"/>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57" i="24" s="1"/>
  <c r="A158" i="24" s="1"/>
  <c r="A159" i="24" s="1"/>
  <c r="A160" i="24" s="1"/>
  <c r="A161" i="24" s="1"/>
  <c r="A162" i="24" s="1"/>
  <c r="A163" i="24" s="1"/>
  <c r="A164" i="24" s="1"/>
  <c r="A165" i="24" s="1"/>
  <c r="A166" i="24" s="1"/>
  <c r="A167" i="24" s="1"/>
  <c r="A168" i="24" s="1"/>
  <c r="A169" i="24" s="1"/>
  <c r="A170" i="24" s="1"/>
  <c r="A171" i="24" s="1"/>
  <c r="A172" i="24" s="1"/>
  <c r="A173" i="24" s="1"/>
  <c r="A174" i="24" s="1"/>
  <c r="A175" i="24" s="1"/>
  <c r="A176" i="24" s="1"/>
  <c r="A177" i="24" s="1"/>
  <c r="A178" i="24" s="1"/>
  <c r="A179" i="24" s="1"/>
  <c r="A180" i="24" s="1"/>
  <c r="A181" i="24" s="1"/>
  <c r="A182" i="24" s="1"/>
  <c r="A183" i="24" s="1"/>
  <c r="A184" i="24" s="1"/>
  <c r="A185" i="24" s="1"/>
  <c r="A186" i="24" s="1"/>
  <c r="A187" i="24" s="1"/>
  <c r="A188" i="24" s="1"/>
  <c r="A189" i="24" s="1"/>
  <c r="A190" i="24" s="1"/>
  <c r="A191" i="24" s="1"/>
  <c r="A192" i="24" s="1"/>
  <c r="A193" i="24" s="1"/>
  <c r="A194" i="24" s="1"/>
  <c r="A195" i="24" s="1"/>
  <c r="A196" i="24" s="1"/>
  <c r="A197" i="24" s="1"/>
  <c r="A198" i="24" s="1"/>
  <c r="A199" i="24" s="1"/>
  <c r="A200" i="24" s="1"/>
  <c r="A201" i="24" s="1"/>
  <c r="A202" i="24" s="1"/>
  <c r="A203" i="24" s="1"/>
  <c r="A204" i="24" s="1"/>
  <c r="A205" i="24" s="1"/>
  <c r="A206" i="24" s="1"/>
  <c r="A207" i="24" s="1"/>
  <c r="A208" i="24" s="1"/>
  <c r="A209" i="24" s="1"/>
  <c r="A210" i="24" s="1"/>
  <c r="A211" i="24" s="1"/>
  <c r="A212" i="24" s="1"/>
  <c r="A213" i="24" s="1"/>
  <c r="A214" i="24" s="1"/>
  <c r="A215" i="24" s="1"/>
  <c r="A216" i="24" s="1"/>
  <c r="A217" i="24" s="1"/>
  <c r="A218" i="24" s="1"/>
  <c r="A219" i="24" s="1"/>
  <c r="A220" i="24" s="1"/>
  <c r="A221" i="24" s="1"/>
  <c r="A222" i="24" s="1"/>
  <c r="A223" i="24" s="1"/>
  <c r="A224" i="24" s="1"/>
  <c r="A225" i="24" s="1"/>
  <c r="A226" i="24" s="1"/>
  <c r="A227" i="24" s="1"/>
  <c r="A228" i="24" s="1"/>
  <c r="A229" i="24" s="1"/>
  <c r="A230" i="24" s="1"/>
  <c r="A231" i="24" s="1"/>
  <c r="A232" i="24" s="1"/>
  <c r="A233" i="24" s="1"/>
  <c r="A234" i="24" s="1"/>
  <c r="A235" i="24" s="1"/>
  <c r="A236" i="24" s="1"/>
  <c r="A237" i="24" s="1"/>
  <c r="A238" i="24" s="1"/>
  <c r="A239" i="24" s="1"/>
  <c r="A240" i="24" s="1"/>
  <c r="A241" i="24" s="1"/>
  <c r="A242" i="24" s="1"/>
  <c r="A243" i="24" s="1"/>
  <c r="A244" i="24" s="1"/>
  <c r="A245" i="24" s="1"/>
  <c r="A246" i="24" s="1"/>
  <c r="A247" i="24" s="1"/>
  <c r="A248" i="24" s="1"/>
  <c r="A249" i="24" s="1"/>
  <c r="A250" i="24" s="1"/>
  <c r="A251" i="24" s="1"/>
  <c r="A252" i="24" s="1"/>
  <c r="A253" i="24" s="1"/>
  <c r="A254" i="24" s="1"/>
  <c r="A255" i="24" s="1"/>
  <c r="A256" i="24" s="1"/>
  <c r="A257" i="24" s="1"/>
  <c r="A258" i="24" s="1"/>
  <c r="A259" i="24" s="1"/>
  <c r="A260" i="24" s="1"/>
  <c r="A261" i="24" s="1"/>
  <c r="A262" i="24" s="1"/>
  <c r="A263" i="24" s="1"/>
  <c r="A264" i="24" s="1"/>
  <c r="A265" i="24" s="1"/>
  <c r="A266" i="24" s="1"/>
  <c r="A267" i="24" s="1"/>
  <c r="A268" i="24" s="1"/>
  <c r="A269" i="24" s="1"/>
  <c r="A270" i="24" s="1"/>
  <c r="A271" i="24" s="1"/>
  <c r="A272" i="24" s="1"/>
  <c r="A273" i="24" s="1"/>
  <c r="A274" i="24" s="1"/>
  <c r="A275" i="24" s="1"/>
  <c r="A276" i="24" s="1"/>
  <c r="A277" i="24" s="1"/>
  <c r="A278" i="24" s="1"/>
  <c r="A279" i="24" s="1"/>
  <c r="A280" i="24" s="1"/>
  <c r="A281" i="24" s="1"/>
  <c r="A282" i="24" s="1"/>
  <c r="A283" i="24" s="1"/>
  <c r="A284" i="24" s="1"/>
  <c r="A285" i="24" s="1"/>
  <c r="A286" i="24" s="1"/>
  <c r="A287" i="24" s="1"/>
  <c r="A288" i="24" s="1"/>
  <c r="A289" i="24" s="1"/>
  <c r="A290" i="24" s="1"/>
  <c r="A291" i="24" s="1"/>
  <c r="A292" i="24" s="1"/>
  <c r="A293" i="24" s="1"/>
  <c r="A294" i="24" s="1"/>
  <c r="A295" i="24" s="1"/>
  <c r="A296" i="24" s="1"/>
  <c r="A297" i="24" s="1"/>
  <c r="A298" i="24" s="1"/>
  <c r="A299" i="24" s="1"/>
  <c r="A300" i="24" s="1"/>
  <c r="A301" i="24" s="1"/>
  <c r="A302" i="24" s="1"/>
  <c r="A303" i="24" s="1"/>
  <c r="A304" i="24" s="1"/>
  <c r="A305" i="24" s="1"/>
  <c r="A306" i="24" s="1"/>
  <c r="A307" i="24" s="1"/>
  <c r="A308" i="24" s="1"/>
  <c r="A309" i="24" s="1"/>
  <c r="A310" i="24" s="1"/>
  <c r="A311" i="24" s="1"/>
  <c r="A312" i="24" s="1"/>
  <c r="A313" i="24" s="1"/>
  <c r="A314" i="24" s="1"/>
  <c r="A315" i="24" s="1"/>
  <c r="A316" i="24" s="1"/>
  <c r="A317" i="24" s="1"/>
  <c r="A318" i="24" s="1"/>
  <c r="A319" i="24" s="1"/>
  <c r="A320" i="24" s="1"/>
  <c r="A321" i="24" s="1"/>
  <c r="A322" i="24" s="1"/>
  <c r="A323" i="24" s="1"/>
  <c r="A324" i="24" s="1"/>
  <c r="A325" i="24" s="1"/>
  <c r="A326" i="24" s="1"/>
  <c r="A327" i="24" s="1"/>
  <c r="A328" i="24" s="1"/>
  <c r="A329" i="24" s="1"/>
  <c r="A330" i="24" s="1"/>
  <c r="A331" i="24" s="1"/>
  <c r="A332" i="24" s="1"/>
  <c r="A333" i="24" s="1"/>
  <c r="A334" i="24" s="1"/>
  <c r="A335" i="24" s="1"/>
  <c r="A336" i="24" s="1"/>
  <c r="A337" i="24" s="1"/>
  <c r="A338" i="24" s="1"/>
  <c r="A339" i="24" s="1"/>
  <c r="A340" i="24" s="1"/>
  <c r="A341" i="24" s="1"/>
  <c r="A342" i="24" s="1"/>
  <c r="A343" i="24" s="1"/>
  <c r="A344" i="24" s="1"/>
  <c r="A345" i="24" s="1"/>
  <c r="A346" i="24" s="1"/>
  <c r="A347" i="24" s="1"/>
  <c r="A348" i="24" s="1"/>
  <c r="A349" i="24" s="1"/>
  <c r="A350" i="24" s="1"/>
  <c r="A351" i="24" s="1"/>
  <c r="A352" i="24" s="1"/>
  <c r="A353" i="24" s="1"/>
  <c r="A354" i="24" s="1"/>
  <c r="A355" i="24" s="1"/>
  <c r="A356" i="24" s="1"/>
  <c r="A357" i="24" s="1"/>
  <c r="A358" i="24" s="1"/>
  <c r="A359" i="24" s="1"/>
  <c r="A360" i="24" s="1"/>
  <c r="A361" i="24" s="1"/>
  <c r="A362" i="24" s="1"/>
  <c r="A363" i="24" s="1"/>
  <c r="A364" i="24" s="1"/>
  <c r="A365" i="24" s="1"/>
  <c r="A366" i="24" s="1"/>
  <c r="A367" i="24" s="1"/>
  <c r="A368" i="24" s="1"/>
  <c r="A369" i="24" s="1"/>
  <c r="A370" i="24" s="1"/>
  <c r="A371" i="24" s="1"/>
  <c r="A372" i="24" s="1"/>
  <c r="A373" i="24" s="1"/>
  <c r="A374" i="24" s="1"/>
  <c r="A375" i="24" s="1"/>
  <c r="A376" i="24" s="1"/>
  <c r="A377" i="24" s="1"/>
  <c r="A378" i="24" s="1"/>
  <c r="A379" i="24" s="1"/>
  <c r="A380" i="24" s="1"/>
  <c r="A381" i="24" s="1"/>
  <c r="A382" i="24" s="1"/>
  <c r="A383" i="24" s="1"/>
  <c r="A384" i="24" s="1"/>
  <c r="A385" i="24" s="1"/>
  <c r="A386" i="24" s="1"/>
  <c r="A387" i="24" s="1"/>
  <c r="A388" i="24" s="1"/>
  <c r="A389" i="24" s="1"/>
  <c r="A390" i="24" s="1"/>
  <c r="A391" i="24" s="1"/>
  <c r="A392" i="24" s="1"/>
  <c r="A393" i="24" s="1"/>
  <c r="A394" i="24" s="1"/>
  <c r="A395" i="24" s="1"/>
  <c r="A396" i="24" s="1"/>
  <c r="A397" i="24" s="1"/>
  <c r="A398" i="24" s="1"/>
  <c r="A399" i="24" s="1"/>
  <c r="A400" i="24" s="1"/>
  <c r="A401" i="24" s="1"/>
  <c r="A402" i="24" s="1"/>
  <c r="A403" i="24" s="1"/>
  <c r="A404" i="24" s="1"/>
  <c r="A405" i="24" s="1"/>
  <c r="A406" i="24" s="1"/>
  <c r="A407" i="24" s="1"/>
  <c r="A408" i="24" s="1"/>
  <c r="A409" i="24" s="1"/>
  <c r="A410" i="24" s="1"/>
  <c r="A411" i="24" s="1"/>
  <c r="A412" i="24" s="1"/>
  <c r="A413" i="24" s="1"/>
  <c r="A414" i="24" s="1"/>
  <c r="A415" i="24" s="1"/>
  <c r="A416" i="24" s="1"/>
  <c r="A417" i="24" s="1"/>
  <c r="A418" i="24" s="1"/>
  <c r="A419" i="24" s="1"/>
  <c r="A420" i="24" s="1"/>
  <c r="A421" i="24" s="1"/>
  <c r="A422" i="24" s="1"/>
  <c r="A423" i="24" s="1"/>
  <c r="A424" i="24" s="1"/>
  <c r="A425" i="24" s="1"/>
  <c r="A426" i="24" s="1"/>
  <c r="A427" i="24" s="1"/>
  <c r="A428" i="24" s="1"/>
  <c r="A429" i="24" s="1"/>
  <c r="A430" i="24" s="1"/>
  <c r="A431" i="24" s="1"/>
  <c r="A432" i="24" s="1"/>
  <c r="A433" i="24" s="1"/>
  <c r="A434" i="24" s="1"/>
  <c r="A435" i="24" s="1"/>
  <c r="A436" i="24" s="1"/>
  <c r="A437" i="24" s="1"/>
  <c r="A438" i="24" s="1"/>
  <c r="A439" i="24" s="1"/>
  <c r="A440" i="24" s="1"/>
  <c r="A441" i="24" s="1"/>
  <c r="A442" i="24" s="1"/>
  <c r="A443" i="24" s="1"/>
  <c r="A444" i="24" s="1"/>
  <c r="A445" i="24" s="1"/>
  <c r="A446" i="24" s="1"/>
  <c r="A447" i="24" s="1"/>
  <c r="A448" i="24" s="1"/>
  <c r="A449" i="24" s="1"/>
  <c r="A450" i="24" s="1"/>
  <c r="A451" i="24" s="1"/>
  <c r="A452" i="24" s="1"/>
  <c r="A453" i="24" s="1"/>
  <c r="A454" i="24" s="1"/>
  <c r="A455" i="24" s="1"/>
  <c r="A456" i="24" s="1"/>
  <c r="A457" i="24" s="1"/>
  <c r="A458" i="24" s="1"/>
  <c r="A459" i="24" s="1"/>
  <c r="A460" i="24" s="1"/>
  <c r="A461" i="24" s="1"/>
  <c r="A462" i="24" s="1"/>
  <c r="A463" i="24" s="1"/>
  <c r="A464" i="24" s="1"/>
  <c r="A465" i="24" s="1"/>
  <c r="A466" i="24" s="1"/>
  <c r="A467" i="24" s="1"/>
  <c r="A468" i="24" s="1"/>
  <c r="A469" i="24" s="1"/>
  <c r="A470" i="24" s="1"/>
  <c r="A471" i="24" s="1"/>
  <c r="A472" i="24" s="1"/>
  <c r="A473" i="24" s="1"/>
  <c r="A474" i="24" s="1"/>
  <c r="A475" i="24" s="1"/>
  <c r="A476" i="24" s="1"/>
  <c r="A477" i="24" s="1"/>
  <c r="A478" i="24" s="1"/>
  <c r="A479" i="24" s="1"/>
  <c r="A480" i="24" s="1"/>
  <c r="A481" i="24" s="1"/>
  <c r="A482" i="24" s="1"/>
  <c r="A483" i="24" s="1"/>
  <c r="A484" i="24" s="1"/>
  <c r="A485" i="24" s="1"/>
  <c r="A486" i="24" s="1"/>
  <c r="A487" i="24" s="1"/>
  <c r="A488" i="24" s="1"/>
  <c r="A489" i="24" s="1"/>
  <c r="A490" i="24" s="1"/>
  <c r="A491" i="24" s="1"/>
  <c r="A492" i="24" s="1"/>
  <c r="A493" i="24" s="1"/>
  <c r="A494" i="24" s="1"/>
  <c r="A495" i="24" s="1"/>
  <c r="A496" i="24" s="1"/>
  <c r="A497" i="24" s="1"/>
  <c r="A498" i="24" s="1"/>
  <c r="A499" i="24" s="1"/>
  <c r="A500" i="24" s="1"/>
  <c r="A501" i="24" s="1"/>
  <c r="A502" i="24" s="1"/>
  <c r="A503" i="24" s="1"/>
  <c r="A504" i="24" s="1"/>
  <c r="O505" i="24" l="1"/>
  <c r="E160" i="23"/>
  <c r="F101" i="20" l="1"/>
  <c r="G100" i="8"/>
  <c r="H100" i="8"/>
  <c r="I100" i="8"/>
  <c r="J100" i="8"/>
  <c r="K100" i="8"/>
  <c r="L100" i="8"/>
  <c r="M100" i="8"/>
  <c r="N100" i="8"/>
  <c r="O100" i="8"/>
  <c r="P100" i="8"/>
  <c r="Q100" i="8"/>
  <c r="R100" i="8"/>
  <c r="S100" i="8" l="1"/>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C38" i="6"/>
  <c r="C34" i="6" s="1"/>
  <c r="B54" i="6"/>
  <c r="B53" i="6"/>
  <c r="B52" i="6"/>
  <c r="B51" i="6"/>
  <c r="B50" i="6"/>
  <c r="B49" i="6"/>
  <c r="B48" i="6"/>
  <c r="B47" i="6"/>
  <c r="B46" i="6"/>
  <c r="B45" i="6"/>
  <c r="AK5" i="1" l="1"/>
  <c r="AK6" i="1"/>
  <c r="AK7" i="1"/>
  <c r="AK8" i="1"/>
  <c r="AK9" i="1"/>
  <c r="AK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1" i="1"/>
  <c r="AK112" i="1"/>
  <c r="AK113" i="1"/>
  <c r="AK114" i="1"/>
  <c r="AK115" i="1"/>
  <c r="AK116" i="1"/>
  <c r="AK117" i="1"/>
  <c r="AK118" i="1"/>
  <c r="AK119" i="1"/>
  <c r="AK120" i="1"/>
  <c r="AK121" i="1"/>
  <c r="AK122" i="1"/>
  <c r="AK123" i="1"/>
  <c r="AK124" i="1"/>
  <c r="AK125" i="1"/>
  <c r="AK126" i="1"/>
  <c r="AK127" i="1"/>
  <c r="AK128" i="1"/>
  <c r="AK129" i="1"/>
  <c r="AK130" i="1"/>
  <c r="AK131" i="1"/>
  <c r="AK132" i="1"/>
  <c r="AK133" i="1"/>
  <c r="AK134" i="1"/>
  <c r="AK135" i="1"/>
  <c r="AK136" i="1"/>
  <c r="AK137" i="1"/>
  <c r="AK138" i="1"/>
  <c r="AK139" i="1"/>
  <c r="AK140" i="1"/>
  <c r="AK141" i="1"/>
  <c r="AK142" i="1"/>
  <c r="AK143" i="1"/>
  <c r="AK144" i="1"/>
  <c r="AK145" i="1"/>
  <c r="AK146" i="1"/>
  <c r="AK147" i="1"/>
  <c r="AK148" i="1"/>
  <c r="AK149" i="1"/>
  <c r="AK150" i="1"/>
  <c r="AK151" i="1"/>
  <c r="AK152" i="1"/>
  <c r="AK153" i="1"/>
  <c r="AK154" i="1"/>
  <c r="AK155" i="1"/>
  <c r="AK156" i="1"/>
  <c r="AK157" i="1"/>
  <c r="AK158" i="1"/>
  <c r="AK159" i="1"/>
  <c r="AK160" i="1"/>
  <c r="AK161" i="1"/>
  <c r="AK162" i="1"/>
  <c r="AK163" i="1"/>
  <c r="AK164" i="1"/>
  <c r="AK165" i="1"/>
  <c r="AK166" i="1"/>
  <c r="AK167" i="1"/>
  <c r="AK168" i="1"/>
  <c r="AK169" i="1"/>
  <c r="AK170" i="1"/>
  <c r="AK171" i="1"/>
  <c r="AK172" i="1"/>
  <c r="AK173" i="1"/>
  <c r="AK174" i="1"/>
  <c r="AK175" i="1"/>
  <c r="AK176" i="1"/>
  <c r="AK177" i="1"/>
  <c r="AK178" i="1"/>
  <c r="AK179" i="1"/>
  <c r="AK180" i="1"/>
  <c r="AK181" i="1"/>
  <c r="AK182" i="1"/>
  <c r="AK183" i="1"/>
  <c r="AK184" i="1"/>
  <c r="AK185" i="1"/>
  <c r="AK186" i="1"/>
  <c r="AK187" i="1"/>
  <c r="AK188" i="1"/>
  <c r="AK189" i="1"/>
  <c r="AK190" i="1"/>
  <c r="AK191" i="1"/>
  <c r="AK192" i="1"/>
  <c r="AK193" i="1"/>
  <c r="AK194" i="1"/>
  <c r="AK195" i="1"/>
  <c r="AK196" i="1"/>
  <c r="AK197" i="1"/>
  <c r="AK198" i="1"/>
  <c r="AK199" i="1"/>
  <c r="AK200" i="1"/>
  <c r="AK201" i="1"/>
  <c r="AK202" i="1"/>
  <c r="AK203" i="1"/>
  <c r="AK204" i="1"/>
  <c r="AK205" i="1"/>
  <c r="AK206" i="1"/>
  <c r="AK207" i="1"/>
  <c r="AK208" i="1"/>
  <c r="AK209" i="1"/>
  <c r="AK210" i="1"/>
  <c r="AK211" i="1"/>
  <c r="AK4" i="1"/>
  <c r="V4" i="1"/>
  <c r="W5" i="1"/>
  <c r="V5" i="1" s="1"/>
  <c r="V6" i="1"/>
  <c r="V7" i="1"/>
  <c r="W8" i="1"/>
  <c r="V8" i="1" s="1"/>
  <c r="W9" i="1"/>
  <c r="V9" i="1" s="1"/>
  <c r="W10" i="1"/>
  <c r="V10" i="1" s="1"/>
  <c r="W11" i="1"/>
  <c r="V11" i="1" s="1"/>
  <c r="W12" i="1"/>
  <c r="V12" i="1" s="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C4" i="1"/>
  <c r="C5" i="1" s="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R101" i="8" l="1"/>
  <c r="Q101" i="8"/>
  <c r="P101" i="8"/>
  <c r="O101" i="8"/>
  <c r="N101" i="8"/>
  <c r="N102" i="8" s="1"/>
  <c r="M101" i="8"/>
  <c r="M102" i="8" s="1"/>
  <c r="L101" i="8"/>
  <c r="L102" i="8" s="1"/>
  <c r="K101" i="8"/>
  <c r="K102" i="8" s="1"/>
  <c r="J101" i="8"/>
  <c r="J102" i="8" s="1"/>
  <c r="I101" i="8"/>
  <c r="I102" i="8" s="1"/>
  <c r="H101" i="8"/>
  <c r="H102" i="8" s="1"/>
  <c r="G101" i="8"/>
  <c r="R102" i="8"/>
  <c r="Q102" i="8"/>
  <c r="P102" i="8"/>
  <c r="R94" i="8"/>
  <c r="Q94" i="8"/>
  <c r="P94" i="8"/>
  <c r="O94" i="8"/>
  <c r="N94" i="8"/>
  <c r="M94" i="8"/>
  <c r="L94" i="8"/>
  <c r="K94" i="8"/>
  <c r="J94" i="8"/>
  <c r="I94" i="8"/>
  <c r="H94" i="8"/>
  <c r="G94" i="8"/>
  <c r="F94" i="8"/>
  <c r="S93" i="8"/>
  <c r="S92" i="8"/>
  <c r="S91" i="8"/>
  <c r="S90" i="8"/>
  <c r="S89" i="8"/>
  <c r="S88" i="8"/>
  <c r="S87" i="8"/>
  <c r="S86" i="8"/>
  <c r="S85" i="8"/>
  <c r="S84" i="8"/>
  <c r="S83" i="8"/>
  <c r="S82" i="8"/>
  <c r="S81" i="8"/>
  <c r="S80" i="8"/>
  <c r="S79" i="8"/>
  <c r="S78" i="8"/>
  <c r="S77" i="8"/>
  <c r="S76" i="8"/>
  <c r="S75" i="8"/>
  <c r="S74" i="8"/>
  <c r="S73" i="8"/>
  <c r="S72" i="8"/>
  <c r="S71" i="8"/>
  <c r="S70" i="8"/>
  <c r="S69" i="8"/>
  <c r="S68" i="8"/>
  <c r="S67" i="8"/>
  <c r="S66" i="8"/>
  <c r="S65" i="8"/>
  <c r="S64" i="8"/>
  <c r="S63" i="8"/>
  <c r="S62" i="8"/>
  <c r="S61" i="8"/>
  <c r="S60" i="8"/>
  <c r="S59" i="8"/>
  <c r="S58" i="8"/>
  <c r="S57" i="8"/>
  <c r="S56" i="8"/>
  <c r="S55" i="8"/>
  <c r="S54" i="8"/>
  <c r="S53" i="8"/>
  <c r="S52" i="8"/>
  <c r="S51" i="8"/>
  <c r="S50" i="8"/>
  <c r="S49" i="8"/>
  <c r="S48" i="8"/>
  <c r="S47" i="8"/>
  <c r="S46" i="8"/>
  <c r="S45" i="8"/>
  <c r="S44" i="8"/>
  <c r="S43" i="8"/>
  <c r="S42" i="8"/>
  <c r="S41" i="8"/>
  <c r="S40" i="8"/>
  <c r="S39" i="8"/>
  <c r="S38" i="8"/>
  <c r="S37" i="8"/>
  <c r="S36" i="8"/>
  <c r="S35" i="8"/>
  <c r="S34" i="8"/>
  <c r="S33" i="8"/>
  <c r="S32" i="8"/>
  <c r="S31" i="8"/>
  <c r="S30" i="8"/>
  <c r="S29" i="8"/>
  <c r="S28" i="8"/>
  <c r="S27" i="8"/>
  <c r="S26" i="8"/>
  <c r="S25" i="8"/>
  <c r="S24" i="8"/>
  <c r="S23" i="8"/>
  <c r="S22" i="8"/>
  <c r="S21" i="8"/>
  <c r="S20" i="8"/>
  <c r="S19" i="8"/>
  <c r="S18" i="8"/>
  <c r="S17" i="8"/>
  <c r="S16" i="8"/>
  <c r="S15" i="8"/>
  <c r="S14" i="8"/>
  <c r="S13" i="8"/>
  <c r="S12" i="8"/>
  <c r="S11" i="8"/>
  <c r="Y253" i="15"/>
  <c r="X253" i="15"/>
  <c r="W253" i="15"/>
  <c r="V253" i="15"/>
  <c r="U253" i="15"/>
  <c r="T253" i="15"/>
  <c r="S253" i="15"/>
  <c r="R253" i="15"/>
  <c r="Q253" i="15"/>
  <c r="P253" i="15"/>
  <c r="O253" i="15"/>
  <c r="N253" i="15"/>
  <c r="Y252" i="15"/>
  <c r="X252" i="15"/>
  <c r="W252" i="15"/>
  <c r="V252" i="15"/>
  <c r="U252" i="15"/>
  <c r="T252" i="15"/>
  <c r="S252" i="15"/>
  <c r="R252" i="15"/>
  <c r="Q252" i="15"/>
  <c r="P252" i="15"/>
  <c r="O252" i="15"/>
  <c r="N252" i="15"/>
  <c r="Y251" i="15"/>
  <c r="X251" i="15"/>
  <c r="X254" i="15" s="1"/>
  <c r="W251" i="15"/>
  <c r="V251" i="15"/>
  <c r="U251" i="15"/>
  <c r="T251" i="15"/>
  <c r="T254" i="15" s="1"/>
  <c r="S251" i="15"/>
  <c r="R251" i="15"/>
  <c r="R254" i="15" s="1"/>
  <c r="Q251" i="15"/>
  <c r="P251" i="15"/>
  <c r="P254" i="15" s="1"/>
  <c r="O251" i="15"/>
  <c r="N251" i="15"/>
  <c r="Y247" i="15"/>
  <c r="X247" i="15"/>
  <c r="W247" i="15"/>
  <c r="V247" i="15"/>
  <c r="U247" i="15"/>
  <c r="T247" i="15"/>
  <c r="S247" i="15"/>
  <c r="R247" i="15"/>
  <c r="Q247" i="15"/>
  <c r="P247" i="15"/>
  <c r="O247" i="15"/>
  <c r="N247" i="15"/>
  <c r="M247" i="15"/>
  <c r="L247" i="15"/>
  <c r="K247" i="15"/>
  <c r="J247" i="15"/>
  <c r="I247" i="15"/>
  <c r="H247" i="15"/>
  <c r="G247" i="15"/>
  <c r="Z246" i="15"/>
  <c r="Z245" i="15"/>
  <c r="Z244" i="15"/>
  <c r="Z243" i="15"/>
  <c r="Z242" i="15"/>
  <c r="Z241" i="15"/>
  <c r="Z240" i="15"/>
  <c r="Z239" i="15"/>
  <c r="Z238" i="15"/>
  <c r="Z237" i="15"/>
  <c r="Z236" i="15"/>
  <c r="Z235" i="15"/>
  <c r="Z234" i="15"/>
  <c r="Z233" i="15"/>
  <c r="Z232" i="15"/>
  <c r="Z231" i="15"/>
  <c r="Z230" i="15"/>
  <c r="Z229" i="15"/>
  <c r="Z228" i="15"/>
  <c r="Z227" i="15"/>
  <c r="Z226" i="15"/>
  <c r="Z225" i="15"/>
  <c r="Z224" i="15"/>
  <c r="Z223" i="15"/>
  <c r="Z222" i="15"/>
  <c r="Z221" i="15"/>
  <c r="Z220" i="15"/>
  <c r="Z219" i="15"/>
  <c r="Z218" i="15"/>
  <c r="Z217" i="15"/>
  <c r="Z216" i="15"/>
  <c r="Z215" i="15"/>
  <c r="Z214" i="15"/>
  <c r="Z213" i="15"/>
  <c r="Z212" i="15"/>
  <c r="Z211" i="15"/>
  <c r="Z210" i="15"/>
  <c r="Z209" i="15"/>
  <c r="Z208" i="15"/>
  <c r="Z207" i="15"/>
  <c r="Z206" i="15"/>
  <c r="Z205" i="15"/>
  <c r="Z204" i="15"/>
  <c r="Z203" i="15"/>
  <c r="Z202" i="15"/>
  <c r="Z201" i="15"/>
  <c r="Z200" i="15"/>
  <c r="Z199" i="15"/>
  <c r="Z198" i="15"/>
  <c r="Z197" i="15"/>
  <c r="Z196" i="15"/>
  <c r="Z195" i="15"/>
  <c r="Z194" i="15"/>
  <c r="Z193" i="15"/>
  <c r="Z192" i="15"/>
  <c r="Z191" i="15"/>
  <c r="Z190" i="15"/>
  <c r="Z189" i="15"/>
  <c r="Z188" i="15"/>
  <c r="Z187" i="15"/>
  <c r="Z186" i="15"/>
  <c r="Z185" i="15"/>
  <c r="Z184" i="15"/>
  <c r="Z183" i="15"/>
  <c r="Z182" i="15"/>
  <c r="Z181" i="15"/>
  <c r="Z180" i="15"/>
  <c r="Z179" i="15"/>
  <c r="Z178" i="15"/>
  <c r="Z177" i="15"/>
  <c r="Z176" i="15"/>
  <c r="Z175" i="15"/>
  <c r="Z174" i="15"/>
  <c r="Z173" i="15"/>
  <c r="Z172" i="15"/>
  <c r="Z171" i="15"/>
  <c r="Z170" i="15"/>
  <c r="Z169" i="15"/>
  <c r="Z168" i="15"/>
  <c r="Z167" i="15"/>
  <c r="Z166" i="15"/>
  <c r="Z165" i="15"/>
  <c r="Z164" i="15"/>
  <c r="Z163" i="15"/>
  <c r="Z162" i="15"/>
  <c r="Z161" i="15"/>
  <c r="Z160" i="15"/>
  <c r="Z159" i="15"/>
  <c r="Z158" i="15"/>
  <c r="Z157" i="15"/>
  <c r="Z156" i="15"/>
  <c r="Z155" i="15"/>
  <c r="Z154" i="15"/>
  <c r="Z153" i="15"/>
  <c r="Z152" i="15"/>
  <c r="Z151" i="15"/>
  <c r="Z150" i="15"/>
  <c r="Z149" i="15"/>
  <c r="Z148" i="15"/>
  <c r="Z147" i="15"/>
  <c r="Z146" i="15"/>
  <c r="Z145" i="15"/>
  <c r="Z144" i="15"/>
  <c r="Z143" i="15"/>
  <c r="Z142" i="15"/>
  <c r="Z141" i="15"/>
  <c r="Z140" i="15"/>
  <c r="Z139" i="15"/>
  <c r="Z138" i="15"/>
  <c r="Z137" i="15"/>
  <c r="Z136" i="15"/>
  <c r="Z135" i="15"/>
  <c r="Z134" i="15"/>
  <c r="Z133" i="15"/>
  <c r="Z132" i="15"/>
  <c r="Z131" i="15"/>
  <c r="Z130" i="15"/>
  <c r="Z129" i="15"/>
  <c r="Z128" i="15"/>
  <c r="Z127" i="15"/>
  <c r="Z126" i="15"/>
  <c r="Z125" i="15"/>
  <c r="Z124" i="15"/>
  <c r="Z123" i="15"/>
  <c r="Z122" i="15"/>
  <c r="Z121" i="15"/>
  <c r="Z120" i="15"/>
  <c r="Z119" i="15"/>
  <c r="Z118" i="15"/>
  <c r="Z117" i="15"/>
  <c r="Z116" i="15"/>
  <c r="Z115" i="15"/>
  <c r="Z114" i="15"/>
  <c r="Z113" i="15"/>
  <c r="Z112" i="15"/>
  <c r="Z111" i="15"/>
  <c r="Z110" i="15"/>
  <c r="Z109" i="15"/>
  <c r="Z108" i="15"/>
  <c r="Z107" i="15"/>
  <c r="Z106" i="15"/>
  <c r="Z105" i="15"/>
  <c r="Z104" i="15"/>
  <c r="Z103" i="15"/>
  <c r="Z102" i="15"/>
  <c r="Z101" i="15"/>
  <c r="Z100" i="15"/>
  <c r="Z99" i="15"/>
  <c r="Z98" i="15"/>
  <c r="Z97" i="15"/>
  <c r="Z96" i="15"/>
  <c r="Z95" i="15"/>
  <c r="Z94" i="15"/>
  <c r="Z93" i="15"/>
  <c r="Z92" i="15"/>
  <c r="Z91" i="15"/>
  <c r="Z90" i="15"/>
  <c r="Z89" i="15"/>
  <c r="Z88" i="15"/>
  <c r="Z87" i="15"/>
  <c r="Z86" i="15"/>
  <c r="Z85" i="15"/>
  <c r="Z84" i="15"/>
  <c r="Z83" i="15"/>
  <c r="Z82" i="15"/>
  <c r="Z81" i="15"/>
  <c r="Z80" i="15"/>
  <c r="Z79" i="15"/>
  <c r="Z78" i="15"/>
  <c r="Z77" i="15"/>
  <c r="Z76" i="15"/>
  <c r="Z75" i="15"/>
  <c r="Z74" i="15"/>
  <c r="Z73" i="15"/>
  <c r="Z72" i="15"/>
  <c r="Z71" i="15"/>
  <c r="Z70" i="15"/>
  <c r="Z69" i="15"/>
  <c r="Z68" i="15"/>
  <c r="Z67" i="15"/>
  <c r="Z66" i="15"/>
  <c r="Z65" i="15"/>
  <c r="Z64" i="15"/>
  <c r="Z63" i="15"/>
  <c r="Z62" i="15"/>
  <c r="Z61" i="15"/>
  <c r="Z60" i="15"/>
  <c r="Z59" i="15"/>
  <c r="Z58" i="15"/>
  <c r="Z57" i="15"/>
  <c r="Z56" i="15"/>
  <c r="Z55" i="15"/>
  <c r="Z54" i="15"/>
  <c r="Z53" i="15"/>
  <c r="Z52" i="15"/>
  <c r="Z51" i="15"/>
  <c r="Z50" i="15"/>
  <c r="Z49" i="15"/>
  <c r="Z48" i="15"/>
  <c r="Z47" i="15"/>
  <c r="Z46" i="15"/>
  <c r="Z45" i="15"/>
  <c r="Z44" i="15"/>
  <c r="Z43" i="15"/>
  <c r="Z42" i="15"/>
  <c r="Z41" i="15"/>
  <c r="Z40" i="15"/>
  <c r="Z39" i="15"/>
  <c r="Z38" i="15"/>
  <c r="Z37" i="15"/>
  <c r="Z36" i="15"/>
  <c r="Z35" i="15"/>
  <c r="Z34" i="15"/>
  <c r="Z33" i="15"/>
  <c r="Z32" i="15"/>
  <c r="Z31" i="15"/>
  <c r="Z30" i="15"/>
  <c r="Z29" i="15"/>
  <c r="Z28" i="15"/>
  <c r="Z27" i="15"/>
  <c r="Z26" i="15"/>
  <c r="Z25" i="15"/>
  <c r="Z24" i="15"/>
  <c r="Z23" i="15"/>
  <c r="Z22" i="15"/>
  <c r="Z21" i="15"/>
  <c r="Z20" i="15"/>
  <c r="Z19" i="15"/>
  <c r="Z18" i="15"/>
  <c r="Z17" i="15"/>
  <c r="Z16" i="15"/>
  <c r="Z15" i="15"/>
  <c r="AJ212" i="1"/>
  <c r="AI212" i="1"/>
  <c r="AH212" i="1"/>
  <c r="AG212" i="1"/>
  <c r="AF212" i="1"/>
  <c r="AE212" i="1"/>
  <c r="AD212" i="1"/>
  <c r="AC212" i="1"/>
  <c r="AB212" i="1"/>
  <c r="AA212" i="1"/>
  <c r="Z212" i="1"/>
  <c r="Y212" i="1"/>
  <c r="W211" i="1"/>
  <c r="V211" i="1" s="1"/>
  <c r="W210" i="1"/>
  <c r="V210" i="1" s="1"/>
  <c r="W209" i="1"/>
  <c r="V209" i="1" s="1"/>
  <c r="W208" i="1"/>
  <c r="V208" i="1" s="1"/>
  <c r="W207" i="1"/>
  <c r="V207" i="1" s="1"/>
  <c r="W206" i="1"/>
  <c r="V206" i="1" s="1"/>
  <c r="W205" i="1"/>
  <c r="V205" i="1" s="1"/>
  <c r="W204" i="1"/>
  <c r="V204" i="1" s="1"/>
  <c r="W203" i="1"/>
  <c r="V203" i="1" s="1"/>
  <c r="W202" i="1"/>
  <c r="V202" i="1" s="1"/>
  <c r="W201" i="1"/>
  <c r="V201" i="1" s="1"/>
  <c r="W200" i="1"/>
  <c r="V200" i="1" s="1"/>
  <c r="W199" i="1"/>
  <c r="V199" i="1" s="1"/>
  <c r="W198" i="1"/>
  <c r="V198" i="1" s="1"/>
  <c r="W197" i="1"/>
  <c r="V197" i="1" s="1"/>
  <c r="W196" i="1"/>
  <c r="V196" i="1" s="1"/>
  <c r="W195" i="1"/>
  <c r="V195" i="1" s="1"/>
  <c r="W194" i="1"/>
  <c r="V194" i="1" s="1"/>
  <c r="W193" i="1"/>
  <c r="V193" i="1" s="1"/>
  <c r="W192" i="1"/>
  <c r="V192" i="1" s="1"/>
  <c r="W191" i="1"/>
  <c r="V191" i="1" s="1"/>
  <c r="W190" i="1"/>
  <c r="V190" i="1" s="1"/>
  <c r="W189" i="1"/>
  <c r="V189" i="1" s="1"/>
  <c r="W188" i="1"/>
  <c r="V188" i="1" s="1"/>
  <c r="W187" i="1"/>
  <c r="V187" i="1" s="1"/>
  <c r="W186" i="1"/>
  <c r="V186" i="1" s="1"/>
  <c r="W185" i="1"/>
  <c r="V185" i="1" s="1"/>
  <c r="W184" i="1"/>
  <c r="V184" i="1" s="1"/>
  <c r="W183" i="1"/>
  <c r="V183" i="1" s="1"/>
  <c r="W182" i="1"/>
  <c r="V182" i="1" s="1"/>
  <c r="W181" i="1"/>
  <c r="V181" i="1" s="1"/>
  <c r="W180" i="1"/>
  <c r="V180" i="1" s="1"/>
  <c r="W179" i="1"/>
  <c r="V179" i="1" s="1"/>
  <c r="W178" i="1"/>
  <c r="V178" i="1" s="1"/>
  <c r="W177" i="1"/>
  <c r="V177" i="1" s="1"/>
  <c r="W176" i="1"/>
  <c r="V176" i="1" s="1"/>
  <c r="W175" i="1"/>
  <c r="V175" i="1" s="1"/>
  <c r="W174" i="1"/>
  <c r="V174" i="1" s="1"/>
  <c r="W173" i="1"/>
  <c r="V173" i="1" s="1"/>
  <c r="W172" i="1"/>
  <c r="V172" i="1" s="1"/>
  <c r="W171" i="1"/>
  <c r="V171" i="1" s="1"/>
  <c r="W170" i="1"/>
  <c r="V170" i="1" s="1"/>
  <c r="W169" i="1"/>
  <c r="V169" i="1" s="1"/>
  <c r="W168" i="1"/>
  <c r="V168" i="1" s="1"/>
  <c r="W167" i="1"/>
  <c r="V167" i="1" s="1"/>
  <c r="W166" i="1"/>
  <c r="V166" i="1" s="1"/>
  <c r="W165" i="1"/>
  <c r="V165" i="1" s="1"/>
  <c r="W164" i="1"/>
  <c r="V164" i="1" s="1"/>
  <c r="W163" i="1"/>
  <c r="V163" i="1" s="1"/>
  <c r="W162" i="1"/>
  <c r="V162" i="1" s="1"/>
  <c r="W161" i="1"/>
  <c r="V161" i="1" s="1"/>
  <c r="W160" i="1"/>
  <c r="V160" i="1" s="1"/>
  <c r="W159" i="1"/>
  <c r="V159" i="1" s="1"/>
  <c r="W158" i="1"/>
  <c r="V158" i="1" s="1"/>
  <c r="W157" i="1"/>
  <c r="V157" i="1" s="1"/>
  <c r="W156" i="1"/>
  <c r="V156" i="1" s="1"/>
  <c r="W155" i="1"/>
  <c r="V155" i="1" s="1"/>
  <c r="W154" i="1"/>
  <c r="V154" i="1" s="1"/>
  <c r="W153" i="1"/>
  <c r="V153" i="1" s="1"/>
  <c r="W152" i="1"/>
  <c r="V152" i="1" s="1"/>
  <c r="W151" i="1"/>
  <c r="V151" i="1" s="1"/>
  <c r="W150" i="1"/>
  <c r="V150" i="1" s="1"/>
  <c r="W149" i="1"/>
  <c r="V149" i="1" s="1"/>
  <c r="W148" i="1"/>
  <c r="V148" i="1" s="1"/>
  <c r="W147" i="1"/>
  <c r="V147" i="1" s="1"/>
  <c r="W146" i="1"/>
  <c r="V146" i="1" s="1"/>
  <c r="W145" i="1"/>
  <c r="V145" i="1" s="1"/>
  <c r="C54" i="6"/>
  <c r="D54" i="6" s="1"/>
  <c r="C53" i="6"/>
  <c r="D53" i="6" s="1"/>
  <c r="C51" i="6"/>
  <c r="D51" i="6" s="1"/>
  <c r="C50" i="6"/>
  <c r="D50" i="6" s="1"/>
  <c r="C49" i="6"/>
  <c r="D49" i="6" s="1"/>
  <c r="C48" i="6"/>
  <c r="D48" i="6" s="1"/>
  <c r="C47" i="6"/>
  <c r="D47" i="6" s="1"/>
  <c r="C46" i="6"/>
  <c r="D46" i="6" s="1"/>
  <c r="C45" i="6"/>
  <c r="D45" i="6" s="1"/>
  <c r="N254" i="15" l="1"/>
  <c r="V254" i="15"/>
  <c r="O102" i="8"/>
  <c r="Z247" i="15"/>
  <c r="Z252" i="15"/>
  <c r="Z253" i="15"/>
  <c r="O254" i="15"/>
  <c r="S254" i="15"/>
  <c r="W254" i="15"/>
  <c r="Q254" i="15"/>
  <c r="U254" i="15"/>
  <c r="Y254" i="15"/>
  <c r="Z251" i="15"/>
  <c r="S94" i="8"/>
  <c r="S101" i="8"/>
  <c r="G102" i="8"/>
  <c r="C52" i="6"/>
  <c r="D52" i="6" s="1"/>
  <c r="AK212" i="1"/>
  <c r="S102" i="8" l="1"/>
  <c r="Z254" i="15"/>
  <c r="D55" i="6"/>
  <c r="C55" i="6"/>
</calcChain>
</file>

<file path=xl/comments1.xml><?xml version="1.0" encoding="utf-8"?>
<comments xmlns="http://schemas.openxmlformats.org/spreadsheetml/2006/main">
  <authors>
    <author>Carlos Delgado</author>
    <author>planificacion1</author>
  </authors>
  <commentList>
    <comment ref="C34" authorId="0" shapeId="0">
      <text>
        <r>
          <rPr>
            <b/>
            <sz val="12"/>
            <color indexed="81"/>
            <rFont val="Tahoma"/>
            <family val="2"/>
          </rPr>
          <t>Se obtendrá de la hoja "POA"</t>
        </r>
        <r>
          <rPr>
            <sz val="9"/>
            <color indexed="81"/>
            <rFont val="Tahoma"/>
            <family val="2"/>
          </rPr>
          <t xml:space="preserve">
</t>
        </r>
      </text>
    </comment>
    <comment ref="C38" authorId="0" shapeId="0">
      <text>
        <r>
          <rPr>
            <b/>
            <sz val="12"/>
            <color indexed="81"/>
            <rFont val="Tahoma"/>
            <family val="2"/>
          </rPr>
          <t>Se obtendrá de la hoja "POA"</t>
        </r>
      </text>
    </comment>
    <comment ref="B42" authorId="1" shapeId="0">
      <text>
        <r>
          <rPr>
            <b/>
            <sz val="14"/>
            <color indexed="81"/>
            <rFont val="Tahoma"/>
            <family val="2"/>
          </rPr>
          <t>Favor ingresar el presupuesto PRELIMINAR para el 2020 sin incluir el 5 por 1.000</t>
        </r>
      </text>
    </comment>
  </commentList>
</comments>
</file>

<file path=xl/comments2.xml><?xml version="1.0" encoding="utf-8"?>
<comments xmlns="http://schemas.openxmlformats.org/spreadsheetml/2006/main">
  <authors>
    <author>Maritza Pumisacho</author>
  </authors>
  <commentList>
    <comment ref="G2" authorId="0" shapeId="0">
      <text>
        <r>
          <rPr>
            <b/>
            <sz val="9"/>
            <color indexed="81"/>
            <rFont val="Tahoma"/>
            <family val="2"/>
          </rPr>
          <t>Programar las metas mensuales en número entero.</t>
        </r>
      </text>
    </comment>
    <comment ref="T2" authorId="0" shapeId="0">
      <text>
        <r>
          <rPr>
            <b/>
            <sz val="9"/>
            <color indexed="81"/>
            <rFont val="Tahoma"/>
            <family val="2"/>
          </rPr>
          <t>Registrar número de beneficiarios que espera obtener por cada “Actividad”, clasificados por masculino y femenino.</t>
        </r>
      </text>
    </comment>
    <comment ref="Y2" authorId="0" shapeId="0">
      <text>
        <r>
          <rPr>
            <b/>
            <sz val="9"/>
            <color indexed="81"/>
            <rFont val="Tahoma"/>
            <family val="2"/>
          </rPr>
          <t>Por cada ítem presupuestario, programar el recurso en los meses que espera recibir las transferencias por parte de la Secretaría del Deporte.</t>
        </r>
      </text>
    </comment>
    <comment ref="A3" authorId="0" shapeId="0">
      <text>
        <r>
          <rPr>
            <b/>
            <sz val="9"/>
            <color indexed="81"/>
            <rFont val="Tahoma"/>
            <family val="2"/>
          </rPr>
          <t>Seleccionar el Objetivo Estratégico, al cual está alineado el OD</t>
        </r>
      </text>
    </comment>
    <comment ref="B3" authorId="0" shapeId="0">
      <text>
        <r>
          <rPr>
            <b/>
            <sz val="9"/>
            <color indexed="81"/>
            <rFont val="Tahoma"/>
            <family val="2"/>
          </rPr>
          <t>Ingresar un solo objetivo, que el organismo deportivo pretenda alcanzar en el ejercicio fiscal 2020</t>
        </r>
      </text>
    </comment>
    <comment ref="C3" authorId="0" shapeId="0">
      <text>
        <r>
          <rPr>
            <b/>
            <sz val="9"/>
            <color indexed="81"/>
            <rFont val="Tahoma"/>
            <family val="2"/>
          </rPr>
          <t>Este campo se llena automáticamente, una vez que se escriba el objetivo del OD.</t>
        </r>
      </text>
    </comment>
    <comment ref="D3" authorId="0" shapeId="0">
      <text>
        <r>
          <rPr>
            <b/>
            <sz val="9"/>
            <color indexed="81"/>
            <rFont val="Tahoma"/>
            <family val="2"/>
          </rPr>
          <t>Este campo se llena automáticamente, una vez seleccionada la actividad</t>
        </r>
      </text>
    </comment>
    <comment ref="E3" authorId="0" shapeId="0">
      <text>
        <r>
          <rPr>
            <b/>
            <sz val="9"/>
            <color indexed="81"/>
            <rFont val="Tahoma"/>
            <family val="2"/>
          </rPr>
          <t>Seleccionar la actividad a la cual de destinará recursos.</t>
        </r>
      </text>
    </comment>
    <comment ref="F3" authorId="0" shapeId="0">
      <text>
        <r>
          <rPr>
            <b/>
            <sz val="9"/>
            <color indexed="81"/>
            <rFont val="Tahoma"/>
            <family val="2"/>
          </rPr>
          <t>Seleccionar un solo indicador por cada actividad a la cual se destine recursos.</t>
        </r>
      </text>
    </comment>
    <comment ref="S3" authorId="0" shapeId="0">
      <text>
        <r>
          <rPr>
            <b/>
            <sz val="9"/>
            <color indexed="81"/>
            <rFont val="Tahoma"/>
            <family val="2"/>
          </rPr>
          <t>Esta celda se completará automáticamente al programar las metas mensuales de cada actividad.</t>
        </r>
      </text>
    </comment>
    <comment ref="V3" authorId="0" shapeId="0">
      <text>
        <r>
          <rPr>
            <b/>
            <sz val="9"/>
            <color indexed="81"/>
            <rFont val="Tahoma"/>
            <family val="2"/>
          </rPr>
          <t>Este campo se llena automáticamente, una vez seleccionado el nombre del ítem.</t>
        </r>
      </text>
    </comment>
    <comment ref="W3" authorId="0" shapeId="0">
      <text>
        <r>
          <rPr>
            <b/>
            <sz val="9"/>
            <color indexed="81"/>
            <rFont val="Tahoma"/>
            <family val="2"/>
          </rPr>
          <t>Este campo se llena automáticamente, una vez seleccionado el nombre del ítem.</t>
        </r>
      </text>
    </comment>
    <comment ref="X3" authorId="0" shapeId="0">
      <text>
        <r>
          <rPr>
            <b/>
            <sz val="9"/>
            <color indexed="81"/>
            <rFont val="Tahoma"/>
            <family val="2"/>
          </rPr>
          <t>Seleccionar el ítem presupuetario que abarque el tipo de gasto a realizarse</t>
        </r>
      </text>
    </comment>
    <comment ref="AK3" authorId="0" shapeId="0">
      <text>
        <r>
          <rPr>
            <b/>
            <sz val="9"/>
            <color indexed="81"/>
            <rFont val="Tahoma"/>
            <family val="2"/>
          </rPr>
          <t>Sumatoria automática de todos los valores programados de enero a diciembre en la Hoja POA.</t>
        </r>
      </text>
    </comment>
    <comment ref="AK212" authorId="0" shapeId="0">
      <text>
        <r>
          <rPr>
            <b/>
            <sz val="9"/>
            <color indexed="81"/>
            <rFont val="Tahoma"/>
            <family val="2"/>
          </rPr>
          <t>El total debe coincidir con el Presupuesto Asignado de la Hpja Resumen.</t>
        </r>
      </text>
    </comment>
  </commentList>
</comments>
</file>

<file path=xl/comments3.xml><?xml version="1.0" encoding="utf-8"?>
<comments xmlns="http://schemas.openxmlformats.org/spreadsheetml/2006/main">
  <authors>
    <author>Carlos Delgado</author>
  </authors>
  <commentList>
    <comment ref="B5" authorId="0" shapeId="0">
      <text>
        <r>
          <rPr>
            <b/>
            <sz val="9"/>
            <color indexed="81"/>
            <rFont val="Tahoma"/>
            <family val="2"/>
          </rPr>
          <t>Ejemplo, por favor borrar</t>
        </r>
      </text>
    </comment>
  </commentList>
</comments>
</file>

<file path=xl/comments4.xml><?xml version="1.0" encoding="utf-8"?>
<comments xmlns="http://schemas.openxmlformats.org/spreadsheetml/2006/main">
  <authors>
    <author>Maritza Pumisacho</author>
  </authors>
  <commentList>
    <comment ref="K4" authorId="0" shapeId="0">
      <text>
        <r>
          <rPr>
            <b/>
            <sz val="9"/>
            <color indexed="81"/>
            <rFont val="Tahoma"/>
            <family val="2"/>
          </rPr>
          <t>Escribir el nombre de las actividades o disciplinas beneficiadas</t>
        </r>
      </text>
    </comment>
  </commentList>
</comments>
</file>

<file path=xl/comments5.xml><?xml version="1.0" encoding="utf-8"?>
<comments xmlns="http://schemas.openxmlformats.org/spreadsheetml/2006/main">
  <authors>
    <author>Maritza Pumisacho</author>
    <author>Carlos Delgado</author>
  </authors>
  <commentList>
    <comment ref="F14" authorId="0" shapeId="0">
      <text>
        <r>
          <rPr>
            <b/>
            <sz val="9"/>
            <color indexed="81"/>
            <rFont val="Tahoma"/>
            <family val="2"/>
          </rPr>
          <t>Tiempo de trabajo (en meses), hasta del 31 de diciembre del 2019</t>
        </r>
      </text>
    </comment>
    <comment ref="M14" authorId="0" shapeId="0">
      <text>
        <r>
          <rPr>
            <b/>
            <sz val="9"/>
            <color indexed="81"/>
            <rFont val="Tahoma"/>
            <family val="2"/>
          </rPr>
          <t>Planificar a partir del 13avo mes de trabajo del empleado.</t>
        </r>
      </text>
    </comment>
    <comment ref="Z247" authorId="1" shapeId="0">
      <text>
        <r>
          <rPr>
            <b/>
            <sz val="11"/>
            <color indexed="81"/>
            <rFont val="Tahoma"/>
            <family val="2"/>
          </rPr>
          <t>Este valor debe coincidir con el valor total registrado en la "Hoja POA" respecto del grupo 51 para el pago de sueldos y salarios.</t>
        </r>
      </text>
    </comment>
  </commentList>
</comments>
</file>

<file path=xl/comments6.xml><?xml version="1.0" encoding="utf-8"?>
<comments xmlns="http://schemas.openxmlformats.org/spreadsheetml/2006/main">
  <authors>
    <author>Carlos Delgado</author>
  </authors>
  <commentList>
    <comment ref="S94" authorId="0" shapeId="0">
      <text>
        <r>
          <rPr>
            <b/>
            <sz val="9"/>
            <color indexed="81"/>
            <rFont val="Tahoma"/>
            <family val="2"/>
          </rPr>
          <t>Este valor debe coincidir con el valor total registrado en la "Hoja POA" respecto del ítem 530606 en las actividades 001, 002 y 004</t>
        </r>
        <r>
          <rPr>
            <sz val="9"/>
            <color indexed="81"/>
            <rFont val="Tahoma"/>
            <family val="2"/>
          </rPr>
          <t xml:space="preserve">
</t>
        </r>
      </text>
    </comment>
  </commentList>
</comments>
</file>

<file path=xl/comments7.xml><?xml version="1.0" encoding="utf-8"?>
<comments xmlns="http://schemas.openxmlformats.org/spreadsheetml/2006/main">
  <authors>
    <author>Carlos Delgado</author>
  </authors>
  <commentList>
    <comment ref="F101" authorId="0" shapeId="0">
      <text>
        <r>
          <rPr>
            <b/>
            <sz val="12"/>
            <color indexed="81"/>
            <rFont val="Tahoma"/>
            <family val="2"/>
          </rPr>
          <t>Este valor debe coincidir con el valor total de los grupos 53 y 84 del POA (A excepción del ítem 530606)</t>
        </r>
      </text>
    </comment>
  </commentList>
</comments>
</file>

<file path=xl/comments8.xml><?xml version="1.0" encoding="utf-8"?>
<comments xmlns="http://schemas.openxmlformats.org/spreadsheetml/2006/main">
  <authors>
    <author>Carlos Delgado</author>
  </authors>
  <commentList>
    <comment ref="E160" authorId="0" shapeId="0">
      <text>
        <r>
          <rPr>
            <b/>
            <sz val="9"/>
            <color indexed="81"/>
            <rFont val="Tahoma"/>
            <family val="2"/>
          </rPr>
          <t>Este valor debe coincidir con el monto total del grupo 58 registrado en la "Hoja POA"</t>
        </r>
      </text>
    </comment>
  </commentList>
</comments>
</file>

<file path=xl/sharedStrings.xml><?xml version="1.0" encoding="utf-8"?>
<sst xmlns="http://schemas.openxmlformats.org/spreadsheetml/2006/main" count="1145" uniqueCount="653">
  <si>
    <t xml:space="preserve">Objetivo del Organismo Deportivo </t>
  </si>
  <si>
    <t xml:space="preserve">Programa </t>
  </si>
  <si>
    <t>Actividad</t>
  </si>
  <si>
    <t>Indicador</t>
  </si>
  <si>
    <t>Fortalecimiento del deporte nacional.</t>
  </si>
  <si>
    <t>001 Operación y mantenimiento administrativo de las Organizaciones Deportivas</t>
  </si>
  <si>
    <t>002 Operación y mantenimiento de escenarios deportivos</t>
  </si>
  <si>
    <t>003 Gastos en temas de capacitación deportivos</t>
  </si>
  <si>
    <t>Telecomunicaciones</t>
  </si>
  <si>
    <t>Combustibles y Lubricantes</t>
  </si>
  <si>
    <t>Energía Eléctrica</t>
  </si>
  <si>
    <t>Mantenimiento y Reparación de Equipos y Sistemas Informáticos</t>
  </si>
  <si>
    <t>Seguros</t>
  </si>
  <si>
    <t>RESUMEN</t>
  </si>
  <si>
    <t>I. DATOS GENERALES</t>
  </si>
  <si>
    <t>NOMBRE DEL ORGANISMO DEPORTIVO:</t>
  </si>
  <si>
    <t>RUC DEL ORGANISMO DEPORTIVO:</t>
  </si>
  <si>
    <t>PRESIDENTE O REPRESENTANTE LEGAL DEL ORGANISMO:</t>
  </si>
  <si>
    <t>III. UBICACIÓN GEOGRÁFICA</t>
  </si>
  <si>
    <t>CORREO ELECTRÓNICO DEL ORGANISMO DEPORTIVO:</t>
  </si>
  <si>
    <t>PROVINCIA:</t>
  </si>
  <si>
    <t>CIUDAD:</t>
  </si>
  <si>
    <t>TELÉFONO DE OFICINAS:</t>
  </si>
  <si>
    <t>PARROQUIA:</t>
  </si>
  <si>
    <t>BARRIO:</t>
  </si>
  <si>
    <t>II. DATOS DE CONTACTO</t>
  </si>
  <si>
    <t>IV. COMPETENCIA DEL ORGANISMO DEPORTIVO</t>
  </si>
  <si>
    <t>RECREACIÓN</t>
  </si>
  <si>
    <t>OBJETIVO ESTRATÉGICO INSTITUCIONAL:</t>
  </si>
  <si>
    <t>V. PRESUPUESTO ASIGNADO</t>
  </si>
  <si>
    <t>GRUPO DE GASTO</t>
  </si>
  <si>
    <t>MONTO</t>
  </si>
  <si>
    <t>PORCENTAJE</t>
  </si>
  <si>
    <t>TOTAL</t>
  </si>
  <si>
    <t>DEPORTE</t>
  </si>
  <si>
    <t>EDUCACIÓN FÍSICA</t>
  </si>
  <si>
    <t>DEPORTE ADAPTADO</t>
  </si>
  <si>
    <t>GASTO DIRECTO</t>
  </si>
  <si>
    <t>INDIRECTO</t>
  </si>
  <si>
    <t>MANTENIMIENTO</t>
  </si>
  <si>
    <t>REGIMEN ESCOLAR</t>
  </si>
  <si>
    <t>SIERRA</t>
  </si>
  <si>
    <t>Porcentaje Aporte Patronal al IESS</t>
  </si>
  <si>
    <t>BENEFICIOS SOCIALES</t>
  </si>
  <si>
    <t xml:space="preserve">No. </t>
  </si>
  <si>
    <t>Tiempo de trabajo (en meses)</t>
  </si>
  <si>
    <t>Aporte Patronal al IESS
Mensual</t>
  </si>
  <si>
    <t>Fondos de Reserva</t>
  </si>
  <si>
    <t>Enero</t>
  </si>
  <si>
    <t>Febrero</t>
  </si>
  <si>
    <t>Marzo</t>
  </si>
  <si>
    <t>Abril</t>
  </si>
  <si>
    <t>Mayo</t>
  </si>
  <si>
    <t>Junio</t>
  </si>
  <si>
    <t>Julio</t>
  </si>
  <si>
    <t>Agosto</t>
  </si>
  <si>
    <t>Septiembre</t>
  </si>
  <si>
    <t>Octubre</t>
  </si>
  <si>
    <t>Noviembre</t>
  </si>
  <si>
    <t>Diciembre</t>
  </si>
  <si>
    <t>ADMINISTRATIVO</t>
  </si>
  <si>
    <t>TÉCNICO</t>
  </si>
  <si>
    <t>Cargo</t>
  </si>
  <si>
    <t>PROGRAMA</t>
  </si>
  <si>
    <t>ACTIVIDAD</t>
  </si>
  <si>
    <t>#</t>
  </si>
  <si>
    <t>NOMBRE DEL ÍTEM</t>
  </si>
  <si>
    <t>DESCRIPCIÓN</t>
  </si>
  <si>
    <t>Salarios Unificados</t>
  </si>
  <si>
    <t>Gastos por salarios de trabajadores sujetos al Código de Trabajo, de conformidad con los contratos individuales o colectivos. Se exceptúan el décimo tercer sueldo, décimo cuarto sueldo, horas extraordinarias, suplementarias; y, demás establecidos en las disposiciones legales pertinentes.</t>
  </si>
  <si>
    <t>Decimotercer Sueldo</t>
  </si>
  <si>
    <t>Bonificación anual, equivalente a la doceava parte de todas las remuneraciones percibidas durante el año, de conformidad con las disposiciones legales vigentes.</t>
  </si>
  <si>
    <t>Decimocuarto Sueldo</t>
  </si>
  <si>
    <t>Bonificación anual equivalente a una remuneración básica mínima unificada, vigente a la fecha de pago, de conformidad con las disposiciones legales vigentes.</t>
  </si>
  <si>
    <t>Aporte Patronal</t>
  </si>
  <si>
    <t>Asignación a la Seguridad Social para cubrir los aportes patronales obligatorios.</t>
  </si>
  <si>
    <t>Fondo de Reserva</t>
  </si>
  <si>
    <t>Asignación anual equivalente a una remuneración mensual unificada, del servidor o trabajador que cumpliere más de un año de servicio, de conformidad con las disposiciones legales vigentes.</t>
  </si>
  <si>
    <t>Compensación por Desahucio</t>
  </si>
  <si>
    <t>Asignación para compensar al trabajador por aviso de terminación del contrato, de conformidad con las disposiciones legales vigentes.</t>
  </si>
  <si>
    <t>Por Renuncia Voluntaria</t>
  </si>
  <si>
    <t>Asignación para cubrir indemnizaciones por renuncia voluntaria de acuerdo con las disposiciones legales vigentes</t>
  </si>
  <si>
    <t>Agua Potable</t>
  </si>
  <si>
    <t>Gastos por el consumo de agua potable y sus relacionados.</t>
  </si>
  <si>
    <t>Servicio de Correo</t>
  </si>
  <si>
    <t>Gastos por servicios postales y relacionados prestados por empresas autorizadas.</t>
  </si>
  <si>
    <t>Servicio de Seguridad y Vigilancia</t>
  </si>
  <si>
    <t>Pagos por servicios de seguridad de personas y vigilancia de bienes muebles, inmuebles, valores y otros, contratados con empresas de seguridad.</t>
  </si>
  <si>
    <t>Servicio de Implementación y Administración de Bancos de Información</t>
  </si>
  <si>
    <t>Gastos por servicios de implementación y administración de bancos de datos.</t>
  </si>
  <si>
    <t>Gastos por instalación, mantenimiento y reparación de bienes muebles.</t>
  </si>
  <si>
    <t>Gastos por instalación, mantenimiento y reparación de maquinarias y equipos, excepto equipos informáticos.</t>
  </si>
  <si>
    <t>Gastos por el mantenimiento y reparación de herramientas.</t>
  </si>
  <si>
    <t>Gastos por el alquiler de edificios, locales, residencias, parqueaderos, casilleros judiciales y bancarios.</t>
  </si>
  <si>
    <t>Gastos por alquiler de mobiliario.</t>
  </si>
  <si>
    <t>Fiscalización e Inspecciones Técnicas</t>
  </si>
  <si>
    <t>Arrendamiento y Licencias de Uso de Paquetes Informáticos</t>
  </si>
  <si>
    <t>Gastos por arrendamiento de paquetes informáticos y por licencias de utilización.</t>
  </si>
  <si>
    <t>Gastos por mantenimiento y reparación de equipos y sistemas informáticos.</t>
  </si>
  <si>
    <t>Gastos en combustibles, lubricantes y aditivos en general. Incluye consumo de gas.</t>
  </si>
  <si>
    <t>Materiales de Oficina</t>
  </si>
  <si>
    <t>Materiales de Aseo</t>
  </si>
  <si>
    <t>Gastos en suministros y materiales de aseo y limpieza; y pago por la recolección de objetos corto punzantes de uso médico.</t>
  </si>
  <si>
    <t>Gastos por suministros y materiales para imprenta, fotografía y reproducción. Incluye la adquisición de revistas, periódicos y otras publicaciones.</t>
  </si>
  <si>
    <t>Repuestos y Accesorios</t>
  </si>
  <si>
    <t>Gastos en repuestos y accesorios corrientes necesarios para el funcionamiento de los bienes.</t>
  </si>
  <si>
    <t>Gastos por la adquisición de menaje de cocina, de hogar y accesorios descartables.</t>
  </si>
  <si>
    <t>Partes y Repuestos</t>
  </si>
  <si>
    <t>Tasas Generales- Impuestos- Contribuciones- Permisos- Licencias y Patentes</t>
  </si>
  <si>
    <t>Comisiones Bancarias</t>
  </si>
  <si>
    <t>Gastos por servicios bancarios y financieros; y, por operaciones realizadas con intermediación de organismos financieros.</t>
  </si>
  <si>
    <t>Costas Judiciales Tramites Notariales-y Legalización de Documentos Arreglos Extrajudiciales</t>
  </si>
  <si>
    <t>Asignaciones para cubrir costas judiciales, por trámites notariales, legalización de documentos y arreglos extrajudiciales.</t>
  </si>
  <si>
    <t>Al Sector Privado no Financiero</t>
  </si>
  <si>
    <t>A Jubilados Patronales</t>
  </si>
  <si>
    <t>Maquinarias y Equipos (Bienes de Larga Duración)</t>
  </si>
  <si>
    <t>Agrupa las asignaciones destinadas a la compra de todo tipo de maquinarias y equipos. Incluye equipo rodante, excepto de equipos informáticos.</t>
  </si>
  <si>
    <t>Herramientas (Bienes de Larga Duración)</t>
  </si>
  <si>
    <t>Agrupa las asignaciones destinadas a la compra de herramientas consideradas capitalizables.</t>
  </si>
  <si>
    <t>Equipos-Sistemas y Paquetes Informáticos</t>
  </si>
  <si>
    <t>Agrupa las asignaciones destinadas a la compra de equipos, sistemas y paquetes informáticos.</t>
  </si>
  <si>
    <t>Agrupa las asignaciones destinadas a la compra de partes, repuestos consideradas capitalizables.</t>
  </si>
  <si>
    <t>Comprende los gastos por concepto de impresión de libros, folletos, revistas, memorias, instrucciones, manuales y otros elementos oficiales; reproducción de especies fiscales; suscripciones; fotocopiado; carnetización; fotografía; filmación e imágenes satelitales; traducciones; empastado y enmarcación.</t>
  </si>
  <si>
    <t>Espectáculos Culturales y Sociales</t>
  </si>
  <si>
    <t>Gastos por la realización de eventos culturales y sociales, incluye los gastos de logística de estos eventos.</t>
  </si>
  <si>
    <t>Pasajes al Interior</t>
  </si>
  <si>
    <t>Pasajes al Exterior</t>
  </si>
  <si>
    <t>Honorarios por Contratos Civiles de Servicios</t>
  </si>
  <si>
    <t>Alimentos y Bebidas</t>
  </si>
  <si>
    <t>Adquisición de Accesorios e Insumos Químicos y Orgánicos</t>
  </si>
  <si>
    <t>Gastos por contratos de seguros personales, de propiedades y otros.</t>
  </si>
  <si>
    <t>Fletes y Maniobras</t>
  </si>
  <si>
    <t>Gastos por traslado, maniobras, embarque y desembarque interno e internacional de toda clase de bienes, de acuerdo con la reglamentación pertinente.</t>
  </si>
  <si>
    <t>Gastos de hospedaje y alimentación a delegados, misiones, comisiones y representaciones extranjeras y nacionales que brindan asistencia técnica y participan en eventos de entidades públicas; así como, de deportistas, entrenadores y cuerpo técnico que representen al país.</t>
  </si>
  <si>
    <t>Uniformes Deportivos</t>
  </si>
  <si>
    <t>Becas y Ayudas Económicas</t>
  </si>
  <si>
    <t>Asignación para cubrir total o parcial el financiamiento de becas y ayudas económicas legalmente establecidas para todos los niveles educacionales.</t>
  </si>
  <si>
    <t>001</t>
  </si>
  <si>
    <t>002</t>
  </si>
  <si>
    <t>003</t>
  </si>
  <si>
    <t>004</t>
  </si>
  <si>
    <t>005</t>
  </si>
  <si>
    <t>006</t>
  </si>
  <si>
    <t>007</t>
  </si>
  <si>
    <t>008</t>
  </si>
  <si>
    <t>009</t>
  </si>
  <si>
    <t>010</t>
  </si>
  <si>
    <t>Código de la Actividad</t>
  </si>
  <si>
    <t>Meta Anual del indicador</t>
  </si>
  <si>
    <t>OPERACIÓN_Y_MANTENIMIENTO_DE_ESCENARIOS_DEPORTIVOS</t>
  </si>
  <si>
    <t>EVALUACIÓN</t>
  </si>
  <si>
    <t>IMPLEMENTACIÓN_DEPORTIVA</t>
  </si>
  <si>
    <t>JUEGOS</t>
  </si>
  <si>
    <t>ACTIVIDADES_RECREATIVAS</t>
  </si>
  <si>
    <t>El indicador nos permite conocer el avance PORCENTUAL de la ejecución del presupuesto de manera mensual, respecto de la programación realizada para el año.</t>
  </si>
  <si>
    <t xml:space="preserve">El indicador nos permite conocer de manera PORCENTUALel avance en la planificación </t>
  </si>
  <si>
    <t>OPERACIÓN_Y_MANTENIMIENTO_ADMINISTRATIVO_DE_LAS_ORGANIZACIONES_DEPORTIVAS</t>
  </si>
  <si>
    <t>OBJETIVO DE LA ACTIVIDAD</t>
  </si>
  <si>
    <t xml:space="preserve">004 Gastos Deportivos Generales </t>
  </si>
  <si>
    <t>Dotar de implementación de calidad para el fomento del deporte y la actividad física</t>
  </si>
  <si>
    <t>INDICADORES</t>
  </si>
  <si>
    <t>COSTA</t>
  </si>
  <si>
    <t>TÈCNICO</t>
  </si>
  <si>
    <t>530212</t>
  </si>
  <si>
    <t>530223</t>
  </si>
  <si>
    <t>530233</t>
  </si>
  <si>
    <t>530234</t>
  </si>
  <si>
    <t>530299</t>
  </si>
  <si>
    <t>530499</t>
  </si>
  <si>
    <t>530599</t>
  </si>
  <si>
    <t>530610</t>
  </si>
  <si>
    <t>530816</t>
  </si>
  <si>
    <t>530830</t>
  </si>
  <si>
    <t>530899</t>
  </si>
  <si>
    <t>530901</t>
  </si>
  <si>
    <t>Agua de Riego</t>
  </si>
  <si>
    <t>Almacenamiento, Embalaje, Envase y Recarga de Extintores</t>
  </si>
  <si>
    <t>Edición,    Impresión,    Reproducción,    Publicaciones,    Suscripciones,    Fotocopiado,    Traducción, Empastado, Enmarcación, Serigrafía, Fotografía, Carnetización, Filmación e Imágenes Satelitales.</t>
  </si>
  <si>
    <t>Servicios  de  Aseo;  Lavado  de  Vestimenta  de  Trabajo;  Fumigación,  Desinfección  y  Limpieza  de Instalaciones</t>
  </si>
  <si>
    <t>Investigaciones Profesionales y Análisis de Laboratorio</t>
  </si>
  <si>
    <t>Servicios para Actividades Agropecuarias, Pesca y Caza</t>
  </si>
  <si>
    <t>Servicios de Cartografía</t>
  </si>
  <si>
    <t>Servicios Médicos Hospitalarios y Complementarios</t>
  </si>
  <si>
    <t>Servicios en Actividades Mineras e Hidrocarburíferas</t>
  </si>
  <si>
    <t>Comisiones por la Venta de Productos, Servicios Postales y Financieros</t>
  </si>
  <si>
    <t>Servicio de Alimentación</t>
  </si>
  <si>
    <t>Membrecías</t>
  </si>
  <si>
    <t>Otros Servicios Generales</t>
  </si>
  <si>
    <t>Gastos para la Atención a Delegados Extranjeros y Nacionales, Deportistas, Entrenadores y Cuerpo Técnico que Representen al País</t>
  </si>
  <si>
    <t>Mobiliarios  (Instalación, Mantenimiento y Reparación)</t>
  </si>
  <si>
    <t>Maquinarias y Equipos (Instalación, Mantenimiento y Reparación)</t>
  </si>
  <si>
    <t>Vehículos (Mantenimiento y Reparación)</t>
  </si>
  <si>
    <t>Herramientas (Mantenimiento y Reparación)</t>
  </si>
  <si>
    <t>Infraestructura</t>
  </si>
  <si>
    <t>Mantenimiento de Áreas Verdes y Arreglo de Vías Internas</t>
  </si>
  <si>
    <t>Bienes Deportivos (Instalación, Mantenimiento y Reparación)</t>
  </si>
  <si>
    <t>Otras Instalaciones, Mantenimientos y Reparaciones</t>
  </si>
  <si>
    <t>Edificios, Locales y Residencias, Parqueaderos, Casilleros Judiciales y Bancarios (Arrendamiento)</t>
  </si>
  <si>
    <t>Mobiliario (Arrendamiento)</t>
  </si>
  <si>
    <t>Maquinarias y Equipos (Arrendamiento)</t>
  </si>
  <si>
    <t>Vehículos (Arrendamiento)</t>
  </si>
  <si>
    <t>Otros Arrendamientos</t>
  </si>
  <si>
    <t>Servicio de Auditoría</t>
  </si>
  <si>
    <t>Arrendamiento de Equipos Informáticos</t>
  </si>
  <si>
    <t>Materiales de Impresión, Fotografía, Reproducción y Publicaciones</t>
  </si>
  <si>
    <t>Medicinas y Productos Farmacéuticos</t>
  </si>
  <si>
    <t>Insumos,   Materiales   y  Suministros   para   la   Construcción,   Electricidad,   Plomería,   Carpintería, Señalización Vial, Navegación y Contra Incendios</t>
  </si>
  <si>
    <t>Derivados de Hidrocarburos para la Comercialización Interna</t>
  </si>
  <si>
    <t>Menaje de Cocina, de Hogar y Accesorios Descartables</t>
  </si>
  <si>
    <t>Condecoraciones</t>
  </si>
  <si>
    <t>Alimentos, Medicinas, Productos Farmacéuticos, de Aseo y Accesorios para Animales</t>
  </si>
  <si>
    <t>Insumos y Accesorios para Compensar Discapacidades</t>
  </si>
  <si>
    <t>Dispositivos Médicos para Odontología e Imagen</t>
  </si>
  <si>
    <t>Prótesis, Endoprótesis e Implantes Corporales</t>
  </si>
  <si>
    <t>Otros de Uso y Consumo Corriente</t>
  </si>
  <si>
    <t>Crédito Fiscal por Compras</t>
  </si>
  <si>
    <t>Equipos, Sistemas y Paquetes Informáticos</t>
  </si>
  <si>
    <t>Bienes Artísticos, Culturales, Bienes Deportivos y Símbolos Patrios</t>
  </si>
  <si>
    <t>Semovientes</t>
  </si>
  <si>
    <t>Gastos  por el consumo de agua de riego y sus relacionados.</t>
  </si>
  <si>
    <t>Gastos por servicio de energía eléctrica, energía alternativa y  sus relacionados.</t>
  </si>
  <si>
    <t>Pago por servicios de lavado de ropa de trabajo,  manteles, toallas y similares; fumigación, desinfección y aseo   de   áreas   dentales,   quirúrgicas   y   demás   instalaciones;   recolección   y   manejo   de   desechos contaminados; recuperación y clasificación de materiales reciclables.</t>
  </si>
  <si>
    <t>Gastos por servicios  de erradicación  de plagas,  de mitigación  de su impacto en actividades agrícolas, ganaderas, de pesca y caza.</t>
  </si>
  <si>
    <t>Gastos por mantenimiento y reparación de edificios,  locales, residencias; por armada y desarmada de estaciones de trabajo, mamparas, piso y  techo; y, cableado estructurado.</t>
  </si>
  <si>
    <t>Gastos por el mantenimiento y reparación de  vehículos, de partes y accesorios.</t>
  </si>
  <si>
    <t>Gastos por mantenimiento y reparación de infraestructura para garantizar su utilización durante su vida útil.
Se excluyen las mejoras, renovaciones o ampliaciones que tengan como propósito aumentar el rendimiento y la capacidad de los activos fijos o prolongar significativamente su vida útil esperada.</t>
  </si>
  <si>
    <t>Gastos por mantenimiento de áreas verdes y jardines; poda de árboles, hierbas, plantas y  fertilización; y, arreglo de vías internas.</t>
  </si>
  <si>
    <t>Gastos por instalación, mantenimiento y reparación de bienes deportivos.</t>
  </si>
  <si>
    <t>Gastos por  alquiler de maquinarias y equipos, excepto informáticos.</t>
  </si>
  <si>
    <t>Gastos por alquiler de vehículos, necesarios para el desarrollo de actividades institucionales.</t>
  </si>
  <si>
    <t>Gastos por el alquiler de equipos informáticos.</t>
  </si>
  <si>
    <t>Gastos por la adquisición de productos farmacéuticos para el diagnóstico; y, de medicamentos  para la prevención y  tratamiento  de enfermedades de seres humanos y para sanidad agropecuaria.</t>
  </si>
  <si>
    <t>Gastos  en   insumos,   materiales  y  suministros  para  la  construcción,  electricidad,  plomería,  carpintería, señalización vial, elaboración de placas, otros para tránsito, navegación y contra incendios.</t>
  </si>
  <si>
    <t>Gastos por la adquisición de insecticidas, abate; insumos químicos y orgánicos; y, accesorios. Incluye gastos por prevención, control, mitigación y  erradicación.</t>
  </si>
  <si>
    <t>Gastos en insumos médicos, accesorios, electrodomésticos, menaje de hogar y equipamiento de viviendas para personas con  discapacidad.</t>
  </si>
  <si>
    <t>Gasto por la adquisición de equipos,  sistemas y paquetes informáticos.</t>
  </si>
  <si>
    <t>Gasto por la adquisición de objetos artísticos, culturales bienes deportivos; medallas, trofeos y símbolos patrios.</t>
  </si>
  <si>
    <t>Gasto por adquisición  de animales.</t>
  </si>
  <si>
    <t>ITEM</t>
  </si>
  <si>
    <t>COD</t>
  </si>
  <si>
    <t>Transporte de Personal y Deportistas</t>
  </si>
  <si>
    <t>Afiliaciones e inscripciones a deportistas, entrenadores</t>
  </si>
  <si>
    <t>Suplementos vitamínicos</t>
  </si>
  <si>
    <t>Implementos deportivos y recreativos</t>
  </si>
  <si>
    <t>Implementos deportivos y recreativos no depreciables</t>
  </si>
  <si>
    <t>Bono deportivo a deportistas, entrenadores y delegados</t>
  </si>
  <si>
    <t xml:space="preserve">Incentivo por resultados deportivos </t>
  </si>
  <si>
    <t>Equipos deportivos y recreativos</t>
  </si>
  <si>
    <t>Gastos por adquisición de implementos deportivos que por su costo y tiempo de vida útil son considerados como inventarios  tales como judogis, karategis, petos, cabezales, etc.</t>
  </si>
  <si>
    <t>Gasto por la adquisición de bienes considerados no depreciables como collarines de pesas, balas, discos de pesas, etc.</t>
  </si>
  <si>
    <t>Gasto para el pago del bono deportivo a deportistas, entrenadores y delegados, de acuerdo al Acuerdo Ministerial No. 0110  del Ministerio del Deporte, es decir, valores entregados a deportistas, entrenadores y delegados cuando van a competencias y/o campeonatos.</t>
  </si>
  <si>
    <t>Gasto por incentivos entregados a deportistas por su buen desempeño en las competencias.</t>
  </si>
  <si>
    <t>Masculino</t>
  </si>
  <si>
    <t>Femenino</t>
  </si>
  <si>
    <t>Número de disciplinas dotadas con implementación deportiva.</t>
  </si>
  <si>
    <t>1. Incrementar la práctica de la cultura física en la población</t>
  </si>
  <si>
    <t>2. Incrementar el rendimiento de los atletas para la consecución de logros deportivos</t>
  </si>
  <si>
    <t>Gasto por la adquisición de vitaminas (no medicinas) para el uso de los deportistas como ayuda en su desarrollo deportivo.</t>
  </si>
  <si>
    <t>Decimotercera remuneración</t>
  </si>
  <si>
    <t>Mensualización Decimotercera remuneración</t>
  </si>
  <si>
    <t>Decimocuarta remuneración</t>
  </si>
  <si>
    <t>Mensualización Decimocuarta remuneración</t>
  </si>
  <si>
    <t>SI</t>
  </si>
  <si>
    <t>NO</t>
  </si>
  <si>
    <t>Honorario mensual (Incluido el IVA)</t>
  </si>
  <si>
    <t>Gastos por la adquisición o confección de uniformes para deportistas, entrenadores y cuerpo técnico que representen al país; y, para eventos deportivos de carácter local.</t>
  </si>
  <si>
    <r>
      <t>Adquisición de</t>
    </r>
    <r>
      <rPr>
        <b/>
        <sz val="11"/>
        <color theme="1"/>
        <rFont val="Calibri"/>
        <family val="2"/>
        <scheme val="minor"/>
      </rPr>
      <t xml:space="preserve"> </t>
    </r>
    <r>
      <rPr>
        <sz val="14"/>
        <color theme="1"/>
        <rFont val="Calibri"/>
        <family val="2"/>
        <scheme val="minor"/>
      </rPr>
      <t>equipos deportivos que por su valor y tiempo de vida útil son considerados como activos fijos.</t>
    </r>
  </si>
  <si>
    <t>NOMBRE  DEL RESPONSABLE DE LA ELABORACIÓN DEL POA:</t>
  </si>
  <si>
    <t>CORREO ELECTRÓNICO DEL RESPONSABLE DE LA ELABORACIÓN DEL POA:</t>
  </si>
  <si>
    <t>DIRECCIÓN COMPLETA:</t>
  </si>
  <si>
    <t>REFERENCIA DE LA DIRECCIÓN:</t>
  </si>
  <si>
    <t>Gastos por obligaciones adquiridas con terceros para el transporte de personal y deportistas para asistir a eventos planificados en el POA</t>
  </si>
  <si>
    <t>Pagos por cuotas y membrecías.</t>
  </si>
  <si>
    <t>A</t>
  </si>
  <si>
    <t>A/F</t>
  </si>
  <si>
    <t>F</t>
  </si>
  <si>
    <t>Gastos por adquisición de alimentos y bebidas hidratantes para deportistas</t>
  </si>
  <si>
    <t>Gastos por almacenamiento, embalaje, desembalaje; envase, desenvase de toda clase de objetos y bienes; y, recarga de extintores.</t>
  </si>
  <si>
    <t>Gastos por la adquisición de placas, medallas y similares para  condecoraciones.</t>
  </si>
  <si>
    <t>Objetivo Estratégico SD</t>
  </si>
  <si>
    <t>Asignación para la adquisición de prótesis, endoprótesis, órtesis, accesorios externos,  accesorios odontológicos y otros necesarios para la reparación artificial, sustitución y rehabilitación de las partes músculo-esqueléticas, bucales  y órganos de los sentidos para deportistas</t>
  </si>
  <si>
    <t>Gastos por impuestos, peaje, rodaje, revisión vehicular, matrículas de vehículos, permisos de funcionamiento, licencias, patentes, registros sanitarios y toxicológicos; sustancias estupefacientes y psicotrópicas.</t>
  </si>
  <si>
    <t>Transferencias a entidades del sector privado no financiero, mediante suscripción de convenios</t>
  </si>
  <si>
    <t>Fortalecer el funcionamiento institucional mediante el correcto uso de los recursos asignados por la Secretaría del Deporte</t>
  </si>
  <si>
    <t>LÍNEA DE POLÍTICA PLAN DECENAL DEL DEPORTE, EDUCACIÓN FÍSICA Y RECREACIÓN</t>
  </si>
  <si>
    <t>Edificios, Locales, Residencias y Cableado Estructurado (Instalación, Mantenimiento y Reparación)</t>
  </si>
  <si>
    <t>Gastos en suministros,  materiales y accesorios de oficina.</t>
  </si>
  <si>
    <t>ACTIVIDADES</t>
  </si>
  <si>
    <t>Línea de Política 2: Generar e impulsar la cultura Física para bienestar de la población, con inclusión social e igualdad de género.</t>
  </si>
  <si>
    <t>Línea de Política 3: Liderazgo y posicionamiento internacional del país a través de la consecución de logros deportivos.</t>
  </si>
  <si>
    <t>Contiene gastos corrientes para el mantenimiento y adecentamiento de los escenarios deportivos, sueldos y salarios de personal de mantenimiento así como también sus beneficios de ley, servicios básicos, seguridad y vigilancia, limpieza, herramientas, repuestos y materiales de construcción, combustibles y lubricantes, insumos químicos  para el funcionamiento de escenarios deportivos, incluye homologaciones de escenarios deportivos.</t>
  </si>
  <si>
    <t>Gastos por inscripciones y afiliaciones anuales a favor de deportistas, se pagan a las Federaciones Ecuatorianas  por deporte y demás organismos que organizan torneos y competencias.</t>
  </si>
  <si>
    <t>Gastos por servicios especializados de auditoría.</t>
  </si>
  <si>
    <t>Gastos por servicios especializados para la entrega o recepción de obras o peritajes.</t>
  </si>
  <si>
    <t>CRITERIOS</t>
  </si>
  <si>
    <t>SOLICITAR QUE ODS DECLAREN LAS CUENTAS BANCARIAS A NOMBRE DE LAS INSTITUCIONES Y REMITAN ESTADOS DE CUENTA DE LOS TRES ÚLTIMOS MESES CLASIFICANDO AUTO GESTIÓN (AUDITABLE Y NO AUDITABLE) Y RECURSOS DEL ESTADO, PARA DETERMINAR LAS ASIGANCIONES ANUALES.</t>
  </si>
  <si>
    <t>IDENTIFICAR SI ODS PLANIFICAN ITEM DE AGUA DE RIEGO, SI EXISTE CONSULTAR CON SECRETARÍA DEL AGUA (ALE LLAMAR A SECRETARÍA DEL AGUA)</t>
  </si>
  <si>
    <t xml:space="preserve">SOLICITAR DIFERENCIAR GASTOS DE TELECOMUNICACIÓN Y ANALIZAR PERTINENCIA DE INCLUIR EN EL POA, PLANIFICACIÓN DETERMINAR TECHOS PARA ESTE TIPO DE GASTOS </t>
  </si>
  <si>
    <t>EMITIR DIRECTRICES PARA QUE LOS RECURSOS SE DESTINEN A ESCENARIOS CONSTRUIDOS CON RECURSOS FISCALES (SEGURIDAD Y VIGILANCIA) ANALIZAR EL CASO DE QUIENES NO GENERAN AUTOGESTIÓN</t>
  </si>
  <si>
    <t>EMITIR DIRECTRICES PARA QUE LOS RECURSOS SE DESTINEN A ESCENARIOS CONSTRUIDOS CON RECURSOS FISCALES (ASEO Y LIMPIEZA) ANALIZAR EL CASO DE QUIENES NO GENERAN AUTOGESTIÓN</t>
  </si>
  <si>
    <t>Servicios para Actividades Agropecuarias, Pesca y Caza IDENTIFICAR SI PLANIFICAN ESTE ITEM</t>
  </si>
  <si>
    <t>Servicio de Implementación y Administración de Bancos de Información IDENTIFICAR SI PLANIFICAN ESTE ITEM</t>
  </si>
  <si>
    <t>Gastos para deportistas por servicios médicos hospitalarios; exámenes de laboratorio; exámenes de evaluación y pre- trasplante; sesiones de hemodiálisis; quimioterapias, TAC, procalcitonina, entre otros, cuando las unidades médicas no dispongan del servicio.</t>
  </si>
  <si>
    <t>Pagos por obligaciones adquiridas con terceros para la prestación del servicio de alimentación para eventos relacionados con el fomento deportivo</t>
  </si>
  <si>
    <t>IDENTIFICAR CON SUBSECRETARÍA LA DIFERENCIA ENTRE Membrecías E INSCRIPCIONES</t>
  </si>
  <si>
    <t>Gastos por movilización y transporte de deportistas y personal de las organizaciones deportivas dentro del país; transporte de delegados, misiones, comisiones y representaciones extranjeras y nacionales que brindan asistencia técnica y participan en eventos; y, para deportistas, entrenadores y cuerpo técnico que representen al país.</t>
  </si>
  <si>
    <t>Gastos por movilización y transporte de deportistas y personal de las organizaciones deportivas fuera del país; transporte de delegados, misiones, comisiones y representaciones extranjeras y nacionales que brindan asistencia técnica y participan en eventos de entidades públicas; y, para deportistas, entrenadores y cuerpo técnico que representen al país.</t>
  </si>
  <si>
    <t>Gastos por hospedaje y alimentación de deportistas y personal de las organizaciones deportivas, en comisión de servicios dentro del país.</t>
  </si>
  <si>
    <t>Gastos por el alquiler de edificios, locales, residencias, parqueaderos, casilleros judiciales y bancarios / Instalación, Mantenimiento y Reparación de Edificios, Locales y Residencias Arrendados a Personas Naturales, Jurídicas o  Entidades Privadas / Mantenimiento de Áreas Verdes y Arreglo de Vías Internas / Infraestructura / Herramientas (Mantenimiento y Reparación) / Maquinarias y Equipos (Instalación, Mantenimiento y Reparación) / Mobiliarios  (Instalación, Mantenimiento y Reparación) / Gastos por mantenimiento y reparación de edificios,  locales, residencias; por armada y desarmada de estaciones de trabajo, mamparas, piso y  techo; y, cableado estructurado. (SOLO PARA ESCENARIOS CONSTRUIDOS CON RECURSOS DEL ESTASTADO (ANALIZAR EL CASO DE LOS QUE NO GENERAN AUTOGESTION) DETERMINAR A QUE ESCENARIO SE DA EL MANTENIMIENTO</t>
  </si>
  <si>
    <t>ÍTEMS ADMINISTRATIVOS SOLO PARA ORGANIZACIONES QUE NO GENERAN AUTOGESTIÓN</t>
  </si>
  <si>
    <t>Gastos por la adquisición de alimentos, medicinas, productos farmacéuticos, de aseo y accesorios para animales utilizados para el fomento deportivo</t>
  </si>
  <si>
    <t>DIRECCIÓN FINANCIERA DETERMINAR QUE LA REPOSICIÓN DEL GASTO SE EFECTÚE CUANDO EL GASTO CON OTROS RECURSOS SE APLIQUE BAJO LA NORMA DE USO DE RECURSOS DEL ESTADO.</t>
  </si>
  <si>
    <t>RESTRINGIR USO DE RECURSOS PARA ESCENARIOS QUE NO FUERON CONSTRUIDOS CON RECURSOS DEL ESTADO (ANALIZAR AQUELLOS QUE NO GENERAN AUTOGESTIÓN)</t>
  </si>
  <si>
    <t>CAMPEONATO_SELECTIVO</t>
  </si>
  <si>
    <t>Número de escenarios deportivos en operación y/o que han recibido mantenimiento</t>
  </si>
  <si>
    <t>GASTOS_EN_CAPACITACIÓN_DEPORTIVA_O_RECREATIVA</t>
  </si>
  <si>
    <t>Número de evaluaciones realizadas</t>
  </si>
  <si>
    <t>Número de concentrados, campamentos y/o bases de entrenamiento realizados</t>
  </si>
  <si>
    <t>Número de juegos realizados</t>
  </si>
  <si>
    <t>Número de actividades recreativas realizadas</t>
  </si>
  <si>
    <t>OBJETIVOS SECRETARÍA DEL DEPORTE</t>
  </si>
  <si>
    <t>LÍNEAS DE POLÍTICA PLAN DECENAL</t>
  </si>
  <si>
    <t>ÁREA DE ACCIÓN DEL ORGANISMO DEPORTIVO</t>
  </si>
  <si>
    <t>Número de capacitaciones en deporte y/o actividad física realizadas</t>
  </si>
  <si>
    <t>GASTOS_DEPORTIVOS_GENERALES</t>
  </si>
  <si>
    <t>CONCENTRADO_CAMPAMENTO_BASE_DE_ENTRENAMIENTO</t>
  </si>
  <si>
    <t>TAREA</t>
  </si>
  <si>
    <t>SUBSECRETARÍA DE DEPORTE Y ACTIVIDAD FÍSICA
COORDINACIÓN DE PLANIFICACIÓN Y GESTIÓN ESTRATÉGICA
DIRECCIÓN DE PLANIFICACIÓN E INVERSIÓN</t>
  </si>
  <si>
    <t>Número de infraestructura administrativa en operación y/o que ha recibido mantenimiento</t>
  </si>
  <si>
    <t>ELEMENTOS ORIENTADORES</t>
  </si>
  <si>
    <t>ESTRUCTURA PROGRAMÁTICA</t>
  </si>
  <si>
    <t>PARÁMETROS PARA MEDICIÓN</t>
  </si>
  <si>
    <t>PROGRAMACIÓN MENSUAL DE METAS POR INDICADOR</t>
  </si>
  <si>
    <t>BENEFICIARIOS DIRECTOS</t>
  </si>
  <si>
    <t>Grupo de Gasto</t>
  </si>
  <si>
    <t>Ítem Presupuestario</t>
  </si>
  <si>
    <t>Nombre del ítem presupuestario</t>
  </si>
  <si>
    <t>Ene</t>
  </si>
  <si>
    <t>Feb</t>
  </si>
  <si>
    <t>Mar</t>
  </si>
  <si>
    <t>Abr</t>
  </si>
  <si>
    <t>May</t>
  </si>
  <si>
    <t>Jun</t>
  </si>
  <si>
    <t>Jul</t>
  </si>
  <si>
    <t>Ago</t>
  </si>
  <si>
    <t>Sep</t>
  </si>
  <si>
    <t>Oct</t>
  </si>
  <si>
    <t>Nov</t>
  </si>
  <si>
    <t>Dic</t>
  </si>
  <si>
    <t>PROGRAMACIÓN MENSUAL</t>
  </si>
  <si>
    <t>Apellidos y Nombres</t>
  </si>
  <si>
    <t>Tipo de cargo</t>
  </si>
  <si>
    <t>Total Anual</t>
  </si>
  <si>
    <t>No.</t>
  </si>
  <si>
    <t>Ítem</t>
  </si>
  <si>
    <t>Actividad del POA</t>
  </si>
  <si>
    <t>Nombre del ítem</t>
  </si>
  <si>
    <t>Total</t>
  </si>
  <si>
    <t>Otros gastos</t>
  </si>
  <si>
    <t>CÓDIGO ÍTEM</t>
  </si>
  <si>
    <t>CLASIFICACIÓN DEL GASTO</t>
  </si>
  <si>
    <t>SEMESTRE</t>
  </si>
  <si>
    <t>ENERO - JUNIO</t>
  </si>
  <si>
    <t>Gastos  por  servicios  de  telefonía  fija, telegrafía,  fax,  radiotelegráfico,  satelital,  internet;  por arrendamiento de canales de frecuencia y otros relacionados.</t>
  </si>
  <si>
    <t>Nombre de la infraestructura administrativa o escenario deportivo</t>
  </si>
  <si>
    <t>Tipo</t>
  </si>
  <si>
    <t>Tipo de recursos con los que se construyó</t>
  </si>
  <si>
    <t>Dirección completa</t>
  </si>
  <si>
    <t>Provincia</t>
  </si>
  <si>
    <t>Suministro energía 1</t>
  </si>
  <si>
    <t>Suministro energía 2</t>
  </si>
  <si>
    <t>Suministro energía 3</t>
  </si>
  <si>
    <t>Suministro energía 4</t>
  </si>
  <si>
    <t>Suministro energía 5</t>
  </si>
  <si>
    <t>Suministro energía 6</t>
  </si>
  <si>
    <t>Suministro energía 7</t>
  </si>
  <si>
    <t>Suministro energía 8</t>
  </si>
  <si>
    <t>Suministro energía 9</t>
  </si>
  <si>
    <t>Suministro agua 1</t>
  </si>
  <si>
    <t>Suministro agua 2</t>
  </si>
  <si>
    <t>Suministro agua 3</t>
  </si>
  <si>
    <t>Suministro agua 4</t>
  </si>
  <si>
    <t>Suministro agua 5</t>
  </si>
  <si>
    <t>Suministro agua 6</t>
  </si>
  <si>
    <t>Suministro agua 7</t>
  </si>
  <si>
    <t>Suministro agua 8</t>
  </si>
  <si>
    <t>Suministro agua 9</t>
  </si>
  <si>
    <t>Nombre del Propietario</t>
  </si>
  <si>
    <t>Recursos públicos</t>
  </si>
  <si>
    <t>Recursos de autogestión del organismo</t>
  </si>
  <si>
    <t>Otras fuentes de financiamiento</t>
  </si>
  <si>
    <t>AZUAY</t>
  </si>
  <si>
    <t>BOLIVAR</t>
  </si>
  <si>
    <t>CAÑAR</t>
  </si>
  <si>
    <t>CARCHI</t>
  </si>
  <si>
    <t>COTOPAXI</t>
  </si>
  <si>
    <t>CHIMBORAZO</t>
  </si>
  <si>
    <t>EL ORO</t>
  </si>
  <si>
    <t>ESMERALDAS</t>
  </si>
  <si>
    <t>GUAYAS</t>
  </si>
  <si>
    <t>IMBABURA</t>
  </si>
  <si>
    <t>LOJA</t>
  </si>
  <si>
    <t>LOS RIOS</t>
  </si>
  <si>
    <t>MANABI</t>
  </si>
  <si>
    <t>MORONA SANTIAGO</t>
  </si>
  <si>
    <t>NAPO</t>
  </si>
  <si>
    <t>PASTAZA</t>
  </si>
  <si>
    <t>PICHINCHA</t>
  </si>
  <si>
    <t>TUNGURAHUA</t>
  </si>
  <si>
    <t>ZAMORA CHINCHIPE</t>
  </si>
  <si>
    <t>GALAPAGOS</t>
  </si>
  <si>
    <t>SUCUMBIOS</t>
  </si>
  <si>
    <t>ORELLANA</t>
  </si>
  <si>
    <t>SANTO DOMINGO DE LOS TSACHILAS</t>
  </si>
  <si>
    <t>SANTA ELENA</t>
  </si>
  <si>
    <t>Estado</t>
  </si>
  <si>
    <t>Administrativo</t>
  </si>
  <si>
    <t>005 Concentrado, campamento y/o base de entrenamiento</t>
  </si>
  <si>
    <t>006 Evaluación</t>
  </si>
  <si>
    <t>007 Campeonato y/o Selectivo</t>
  </si>
  <si>
    <t>008 Juegos</t>
  </si>
  <si>
    <t>009 Actividades Recreativas</t>
  </si>
  <si>
    <t>010 Implementación Deportiva</t>
  </si>
  <si>
    <t>PLAN OPERATIVO ANUAL - ORGANIZACIONES DEPORTIVAS
ÍTEMS PRESUPUESTARIOS</t>
  </si>
  <si>
    <t>Adquisición o contratación</t>
  </si>
  <si>
    <t>En convenio de uso y/o administración</t>
  </si>
  <si>
    <t>En comodato</t>
  </si>
  <si>
    <t>ITEM PLAN ANUAL DE COMPRAS</t>
  </si>
  <si>
    <t>COD ÍTEM PAC</t>
  </si>
  <si>
    <t>Descripción de la contratación o adquisición</t>
  </si>
  <si>
    <t>Plan Anual de Compras</t>
  </si>
  <si>
    <t>Nombre o razón social del beneficiario de la transferencia</t>
  </si>
  <si>
    <t>Cédula / RUC</t>
  </si>
  <si>
    <t>Motivo de la transferencia</t>
  </si>
  <si>
    <t>Monto de la transferencia</t>
  </si>
  <si>
    <t>N°</t>
  </si>
  <si>
    <t>PROVINCIA</t>
  </si>
  <si>
    <t>TIPO DE FINANCIAMIENTO</t>
  </si>
  <si>
    <r>
      <t xml:space="preserve">FECHA
INICIO
</t>
    </r>
    <r>
      <rPr>
        <b/>
        <sz val="10"/>
        <color rgb="FFFF0000"/>
        <rFont val="Calibri"/>
        <family val="2"/>
        <scheme val="minor"/>
      </rPr>
      <t>DD/MM/AAAA</t>
    </r>
  </si>
  <si>
    <r>
      <t xml:space="preserve">FECHA
FIN
</t>
    </r>
    <r>
      <rPr>
        <b/>
        <sz val="10"/>
        <color rgb="FFFF0000"/>
        <rFont val="Calibri"/>
        <family val="2"/>
        <scheme val="minor"/>
      </rPr>
      <t>DD/MM/AAAA</t>
    </r>
  </si>
  <si>
    <t>NOMBRE DEL EVENTO/TAREA</t>
  </si>
  <si>
    <r>
      <t xml:space="preserve">SEDE
</t>
    </r>
    <r>
      <rPr>
        <b/>
        <sz val="10"/>
        <color rgb="FFFF0000"/>
        <rFont val="Calibri"/>
        <family val="2"/>
        <scheme val="minor"/>
      </rPr>
      <t>CIUDAD -  PAIS</t>
    </r>
  </si>
  <si>
    <t>ALCANCE</t>
  </si>
  <si>
    <t>GÉNERO</t>
  </si>
  <si>
    <t>CATEGORÍA</t>
  </si>
  <si>
    <t>No. 
ENT.  OFIC.</t>
  </si>
  <si>
    <t>No.
ATL.</t>
  </si>
  <si>
    <t>MONTO PRESUPUESTADO</t>
  </si>
  <si>
    <t>N/A</t>
  </si>
  <si>
    <t>LUCHA</t>
  </si>
  <si>
    <t>CORRIENTE_POA</t>
  </si>
  <si>
    <t>007 Campeonato o Selectivo</t>
  </si>
  <si>
    <t>NAC</t>
  </si>
  <si>
    <t>TODAS</t>
  </si>
  <si>
    <t>INT</t>
  </si>
  <si>
    <t>PRO</t>
  </si>
  <si>
    <t>CAN</t>
  </si>
  <si>
    <t>PAR</t>
  </si>
  <si>
    <t>BAR</t>
  </si>
  <si>
    <t>BAR/PAR</t>
  </si>
  <si>
    <t>M</t>
  </si>
  <si>
    <t>H</t>
  </si>
  <si>
    <t>AZU</t>
  </si>
  <si>
    <t>BOL</t>
  </si>
  <si>
    <t>CAÑ</t>
  </si>
  <si>
    <t>CAR</t>
  </si>
  <si>
    <t>CHI</t>
  </si>
  <si>
    <t>COT</t>
  </si>
  <si>
    <t>EOR</t>
  </si>
  <si>
    <t>ESM</t>
  </si>
  <si>
    <t>GAL</t>
  </si>
  <si>
    <t>GUA</t>
  </si>
  <si>
    <t>IMB</t>
  </si>
  <si>
    <t>LOJ</t>
  </si>
  <si>
    <t>LRI</t>
  </si>
  <si>
    <t>MAN</t>
  </si>
  <si>
    <t>MSA</t>
  </si>
  <si>
    <t>NAP</t>
  </si>
  <si>
    <t>ORE</t>
  </si>
  <si>
    <t>PAS</t>
  </si>
  <si>
    <t>PIC</t>
  </si>
  <si>
    <t>SDO</t>
  </si>
  <si>
    <t>SEL</t>
  </si>
  <si>
    <t>SUC</t>
  </si>
  <si>
    <t>TUN</t>
  </si>
  <si>
    <t>ZCH</t>
  </si>
  <si>
    <t>TIPO</t>
  </si>
  <si>
    <t>INVERSIÓN</t>
  </si>
  <si>
    <t>AUTOGESTIÓN</t>
  </si>
  <si>
    <t>OTROS</t>
  </si>
  <si>
    <t>005 Concentrado, Campamentos o Base de entrenamiento</t>
  </si>
  <si>
    <t>012 Alto Rendimiento</t>
  </si>
  <si>
    <t>013 Desarrollo de la actividad física</t>
  </si>
  <si>
    <t>015 Autogestión</t>
  </si>
  <si>
    <t>016 Otros</t>
  </si>
  <si>
    <t>INICIALES</t>
  </si>
  <si>
    <t>AJEDREZ</t>
  </si>
  <si>
    <t>ANDINISMO_Y_ESCALADA</t>
  </si>
  <si>
    <t>ATLETISMO</t>
  </si>
  <si>
    <t>AUTOMOVILISMO</t>
  </si>
  <si>
    <t>BADMINTON</t>
  </si>
  <si>
    <t>BAILE_DEPORTIVO</t>
  </si>
  <si>
    <t>BALONCESTO</t>
  </si>
  <si>
    <t>BALONMANO</t>
  </si>
  <si>
    <t>BEISBOL</t>
  </si>
  <si>
    <t>BILLAR</t>
  </si>
  <si>
    <t>BOLOS</t>
  </si>
  <si>
    <t>BOXEO</t>
  </si>
  <si>
    <t>BRIDGE</t>
  </si>
  <si>
    <t>BUCEO_Y_ACTIVIDADES_SUBACUATICAS</t>
  </si>
  <si>
    <t>CANOTAJE</t>
  </si>
  <si>
    <t>CICLISMO</t>
  </si>
  <si>
    <t>DEPORTES_AEREOS</t>
  </si>
  <si>
    <t>ECUESTRE</t>
  </si>
  <si>
    <t>ESGRIMA</t>
  </si>
  <si>
    <t>ESQUI_NAUTICO</t>
  </si>
  <si>
    <t>FISICOCULTURISMO_Y_POTENCIA</t>
  </si>
  <si>
    <t>FUTBOL</t>
  </si>
  <si>
    <t>GIMNASIA</t>
  </si>
  <si>
    <t>GOLF</t>
  </si>
  <si>
    <t>HOCKEY_CESPED</t>
  </si>
  <si>
    <t>JUDO</t>
  </si>
  <si>
    <t>KARATE</t>
  </si>
  <si>
    <t>LEVANTAMIENTO_DE_PESAS</t>
  </si>
  <si>
    <t>MOTOCICLISMO</t>
  </si>
  <si>
    <t>NATACION</t>
  </si>
  <si>
    <t>PATINAJE</t>
  </si>
  <si>
    <t>PELOTA_NACIONAL</t>
  </si>
  <si>
    <t>PENTATLON_MODERNO</t>
  </si>
  <si>
    <t>RAQUETBOL</t>
  </si>
  <si>
    <t>REMO</t>
  </si>
  <si>
    <t>RUGBY</t>
  </si>
  <si>
    <t>SOFBOL</t>
  </si>
  <si>
    <t>SQUASH</t>
  </si>
  <si>
    <t>SURF</t>
  </si>
  <si>
    <t>TAEKWONDO</t>
  </si>
  <si>
    <t>TENIS</t>
  </si>
  <si>
    <t>TENIS_DE_MESA</t>
  </si>
  <si>
    <t>TIRO_CON_ARCO</t>
  </si>
  <si>
    <t>TIRO_OLÍMPICO</t>
  </si>
  <si>
    <t>TRIATLON</t>
  </si>
  <si>
    <t>VELA</t>
  </si>
  <si>
    <t>VOLEIBOL</t>
  </si>
  <si>
    <t>WUSHU</t>
  </si>
  <si>
    <t>FEDEME</t>
  </si>
  <si>
    <t>FEDEPOE</t>
  </si>
  <si>
    <t>PARA_ATLETISMO</t>
  </si>
  <si>
    <t>PARA_FUTSAL</t>
  </si>
  <si>
    <t>PARA_NATACIÓN</t>
  </si>
  <si>
    <t>TENIS EN SILLA DE RUEDAS</t>
  </si>
  <si>
    <t>PARA_TENIS MESA</t>
  </si>
  <si>
    <t>GOALBALL</t>
  </si>
  <si>
    <t>PARA_CICLISMO</t>
  </si>
  <si>
    <t>PARA_TAE KWON DO</t>
  </si>
  <si>
    <t>REMO IN</t>
  </si>
  <si>
    <t>RUGBY EN SILLAS DE RUEDAS</t>
  </si>
  <si>
    <t>BOCCIAS</t>
  </si>
  <si>
    <t>POWERLIFTING</t>
  </si>
  <si>
    <t>FÚTBOL AMPUTADO</t>
  </si>
  <si>
    <t>FÚTBOL 7</t>
  </si>
  <si>
    <t>HANDCYCLE</t>
  </si>
  <si>
    <t>MULTIDEPORTIVOS</t>
  </si>
  <si>
    <t>Número de actividades de fomento deportivo a las que se destina el recurso de gastos deportivos generales</t>
  </si>
  <si>
    <t>Plan Deportivo Anual</t>
  </si>
  <si>
    <t>ORGANIZACIONES DEPORTIVAS</t>
  </si>
  <si>
    <t>Monto</t>
  </si>
  <si>
    <t>JULIO - DICIEMBRE</t>
  </si>
  <si>
    <t>Sueldo / Salario mensual</t>
  </si>
  <si>
    <t>Programación mensual de honorarios</t>
  </si>
  <si>
    <t>NÚMERO O CODIGO DE SUMINISTROS DE ENERGÍA ALÉCTRICA Y AGUA POTABLE, SEGÚN LAS EMPRESAS PRESTADORAS DEL SERVICIO</t>
  </si>
  <si>
    <t>Escenario deportivo/residencia para fomento deportivo</t>
  </si>
  <si>
    <t>Propia</t>
  </si>
  <si>
    <t>Arrendada</t>
  </si>
  <si>
    <t>GASTOS AUTORIZADOS</t>
  </si>
  <si>
    <t>Mantener operativos los escenarios deportivos que pertenecen y/o son administrados por las organizaciones deportivas.</t>
  </si>
  <si>
    <t>Realizar concentrados: Actividad en la que se reúne a un equipo deportivo o a un deportista con la finalidad de adaptarse a un medio o cargas determinadas para lograr su óptima preparación y no distraerse antes de una competencia. Se planifica de acuerdo a los objetivos de la preparación que pueden ser cualitativos y cuantitativos en las diferentes etapas de la preparación deportiva en los tiempos prolongados, permitiéndoles conocer a sus oponentes, lugar de competencia y en algunos casos definir el equipo oficial que mejor se desempeñe en ese medio para la competencia, al lograr una cohesión del grupo de deportistas y el equipo multidisciplinario.
Realizar campamentos: conjugan deporte y aprendizaje a partes iguales. En estos campamentos se practican diversas disciplinas, a la vez que se aprenden valores asociados, como compañerismo, juego limpio y trabajo en equipo. Se busca ajustarse a los gustos e intereses.
Realizar bases de entrenamiento: Actividad que permite adaptar fisiológicamente al deportista a las condiciones de competencia climáticas (entrenamiento de altura y/o sobre el nivel del mar) zona horaria y modelaje competitivo. Con un tiempo mínimo de 21 días. Estos eventos pueden ser topes o cualquier actividad de preparación.</t>
  </si>
  <si>
    <t>Realizar evaluaciones: Actividades de campo o laboratorio, similares a las de una competencia real, que permiten valorar el desarrollo integral del deportista, en función de lo cambios fisiológicos y psicológicos propiciados por los planes de entrenamiento aplicados por el equipo multidisciplinario, las evaluaciones puedes ser: chequeos técnicos, evaluación teórica, pruebas físicas y psicológicas, biomecánicos, exámenes de laboratorio, pruebas antropométricas, esto se da en las diferentes etapas de la preparación del deportista.</t>
  </si>
  <si>
    <t xml:space="preserve">Realizar o participar en juegos: Constituye la realización de una actividad física o mental, donde se respeta un conjunto de reglas, siempre existe el afán competitivo que arroja un resultado.
Estos Juegos se pueden ejecutar a nivel nacionales e internacional, e incluyen eventos dentro del ciclo olímpico, mundial, ciclo paralímpico y sordolímpico, así como todas aquellas que se realizan en el territorio nacional con la participación de personas convencionales como con discapacidad, ejemplo: Juegos Olímpicos, Juegos Panamericanos, Juegos Sudamericanos, Juegos Bolivarianos, Juegos Sudamericanos de Sordos, Juegos Nacionales, entre otros. </t>
  </si>
  <si>
    <t>Realizar o participar en actividades recreativas: Promover entre la población el hábito de la práctica de la actividad física en el uso del tiempo libre, que contribuya al mejoramiento de la calidad de vida con un enfoque de interculturalidad e inclusión.</t>
  </si>
  <si>
    <t>Accesorios, repuestos, e implementos deportivos y recreativos</t>
  </si>
  <si>
    <t>No. Cédula de ciudadanía / pasaporte</t>
  </si>
  <si>
    <t>Gastos para el funcionamiento administrativo del organismo deportivo, sueldos para el personal administrativo y salarios para el personal de mantenimiento (El  salario  se  paga  por  jornadas  de  labor  y  en  tal  caso  se  llama  jornal;  por  unidades  de  obra  o  por tareas que ejecute), honorarios profesionales del personal administrativo; así como también sus beneficios de ley, servicios básicos(agua, luz), telecomunicaciones, internet, servicio de correo, y mantenimiento de oficinas administrativas del organismo deportivo; pasajes para el personal administrativo del organismo deportivo, pago por arriendos, suministros de oficina, impresiones, maquinaria y equipos de oficina, compra y mantenimiento de equipos y paquetes informáticos, mantenimiento de vehículos, movilización, pasajes al interior de directivos, combustible y lubricantes, materiales de aseo y limpieza, tasas generales (impuestos prediales, pago matriculas, patentes, etc.), tramites notariales y legalización de documentos, seguros, fletes, servicio de auditoría.</t>
  </si>
  <si>
    <t>Clasificar el gasto en bienes y servicios que serán utilizados o destinados para la ejecución de más de una de las actividades de fomento deportivo (003, 005, 006, 007, 008 y 009). A excepción de la adquisición de implementación deportiva.</t>
  </si>
  <si>
    <r>
      <t xml:space="preserve">Gasto de sueldos y honorarios profesionales del personal técnico, sus beneficios de ley, y demás gastos autorizados en las actividades 003, 005, 006, 007, 008 y 009 en bienes y servicios que serán utilizados o destinados para la ejecución de más de una de las actividades antes mencionadas en el presente ejercicio fiscal.
</t>
    </r>
    <r>
      <rPr>
        <b/>
        <sz val="14"/>
        <color theme="1"/>
        <rFont val="Calibri"/>
        <family val="2"/>
        <scheme val="minor"/>
      </rPr>
      <t>Si el gasto corresponde a una sola de las actividades antes mencionadas, el mismo debe ser registrado dentro de dicha actividad y no en "004 Gastos Deportivos Generales".</t>
    </r>
  </si>
  <si>
    <t>Pasajes, alimentación, hospedaje, inscripciones, hidratación, medicinas, atención médica, honorarios árbitros y jueces, difusión e información, uniformes, movilización interna y al exterior de delegaciones, seguros y bono deportivo en eventos internacionales.</t>
  </si>
  <si>
    <t>Condecoraciones, pasajes, alimentación, hospedaje, inscripciones, membresías, afiliaciones, hidratación, medicinas, atención médica, honorarios árbitros y jueces, difusión e información, bono deportivo, uniformes, seguros, movilización interna y al exterior de delegaciones,  inauguración y clausura del evento.</t>
  </si>
  <si>
    <t>Barriales, estudiantiles</t>
  </si>
  <si>
    <t>Columna1</t>
  </si>
  <si>
    <t>solo barriales y parroquiales</t>
  </si>
  <si>
    <t>Gastos de viaje en el interior (En e-FIGEF: Viáticos en el exterior)</t>
  </si>
  <si>
    <t>Gastos de viaje en el Exterior (En e-FIGEF: Viáticos en el exterior)</t>
  </si>
  <si>
    <t>Capacitación al personal ténico de la organización deportiva</t>
  </si>
  <si>
    <t>Capacitación para los actores del Sistema Deportivo en General</t>
  </si>
  <si>
    <t>Gastos por servicios profesionales o técnicos especializados, sin relación de dependencia, para puestos comprendidos en todos los grupos ocupacionales.</t>
  </si>
  <si>
    <t>Compensación por Vacaciones no Gozadas por Cesación de Funciones</t>
  </si>
  <si>
    <t>Egresos para compensar pecuniariamente por vacaciones no gozadas a los servidores y trabajadores que cesanen sus funciones.</t>
  </si>
  <si>
    <t>Número de campeonatos y/o selectivos realizados</t>
  </si>
  <si>
    <t>Agua potable</t>
  </si>
  <si>
    <t>Agua de riego</t>
  </si>
  <si>
    <t>PROGRAMACIÓN FINANCIERA 2020</t>
  </si>
  <si>
    <t>Tipo de Intervención</t>
  </si>
  <si>
    <t>MONTO DESTINADO AL MANTENIMIENTO DE INFRAESTRUCTURA</t>
  </si>
  <si>
    <t>Mantenimiento de Fachadas</t>
  </si>
  <si>
    <t xml:space="preserve">Mantenimiento de Interiores  </t>
  </si>
  <si>
    <t>Mantenimiento de Cubiertas y Cielos Rasos</t>
  </si>
  <si>
    <t>Mantenimiento de Pisos</t>
  </si>
  <si>
    <t>Mantenimiento de Áreas Verdes y Exteriores</t>
  </si>
  <si>
    <t>Mantenimiento de Canchas Deportivas</t>
  </si>
  <si>
    <t>Mantenimiento de Piscinas</t>
  </si>
  <si>
    <t>Mantenimiento de Pistas</t>
  </si>
  <si>
    <t>Mantenimiento de Otros</t>
  </si>
  <si>
    <t>Mantenimiento de Instalaciones Hidrosanitarias</t>
  </si>
  <si>
    <t>Mantenimiento del Sistema Eléctrico - Electrónico</t>
  </si>
  <si>
    <t>Mantenimiento de Sistemas de Seguridad</t>
  </si>
  <si>
    <t>004 y 010</t>
  </si>
  <si>
    <t>N. Act. Beneficiadas</t>
  </si>
  <si>
    <t>A cuántas Actividades del POA beneficia (003, 005, 006, 007, 008, 009)</t>
  </si>
  <si>
    <t>Despido Intempestivo</t>
  </si>
  <si>
    <t>Egresos para compensar a los trabajadores por rescisión unilateral del contrato de trabajo antes de la fecha de terminación.</t>
  </si>
  <si>
    <t>Descripción de la contratación, adquisición, etc.</t>
  </si>
  <si>
    <t>Beneficia a más de una Actividad del POA  (003, 005, 006, 007, 008, 009)</t>
  </si>
  <si>
    <t>Condecoraciones, pasajes, alimentación, hospedaje, inscripciones, hidratación, medicinas, atención médica, honorarios árbitros y jueces, membresías, afiliaciones, difusión e información, seguros, uniformes, movilización interna delegaciones, inauguración y clausura del evento, incentivo deportivo y bono deportivo</t>
  </si>
  <si>
    <t>Condecoraciones, pasajes, movilización, alimentación, hospedaje, inscripciones, medicinas, atención médica, uniformes,  hidratación, difusión e información, honorarios árbitros y jueces,  inauguración y clausura del evento.</t>
  </si>
  <si>
    <t>Realizar o participar en campeonatos: Son eventos deportivos en el que se enfrentan varios participantes con la finalidad de lograr un título o reconocimiento oficial, los campeonatos pueden durar horas, días semanas, meses y hasta temporadas. Pueden ser: Torneos, campeonatos, válidas, abiertos, open, circuitos, concursos, competencias estudiantiles, competencias paralímpicas, otros que pueden llevarse a cabo a nivel nacional, provincial, cantonal parroquial y barrial. Si son internacionales pueden ser además: Festival, Grand Prix, Copa Mundo, Ranking, Campeonatos internacionales, estudiantiles, paralímpicos, etc., (Juegos Mundiales para las Federaciones Ecuatorianas por Deporte).
Realizar o participar en selectivos: Eventos que permiten calificar a un deportista o equipos para conformar una Selección Nacional de una categoría respectiva, en los que participan sólo un número determinados de deportistas que clasificarán por el ranking nacional y /o por los torneos o denominaciones especiales de clasificación expuestos por un reglamento o por el organismo deportivo. Puede ser: selectivos estudiantiles, paralímpicos, interbarriales parroquiales, intercantonales, interprovinciales y nacionales.</t>
  </si>
  <si>
    <t>Pasajes, alimentación, hospedaje, inscripciones, hidratación, medicinas, atención médica, honorarios árbitros y jueces, difusión e información, seguros, movilización interna y al exterior de delegaciones, bono deportivo en eventos internacionales.</t>
  </si>
  <si>
    <t>Justificación de  la contratación, adquisición, etc.</t>
  </si>
  <si>
    <t>Actividades del POA (En caso de 004) o disciplinas (En caso de 010) que son beneficiadas con la contratación, adquisición, etc.</t>
  </si>
  <si>
    <t>Detallar el tipo de intervención solo en el caso se seleccionar "Mantenimiento de otros" en la columna "Tipo de intervención"</t>
  </si>
  <si>
    <t>Cantidad de Bienes o Servicios adquiridos o contratados</t>
  </si>
  <si>
    <r>
      <t xml:space="preserve">INSTRUCCIONES: 
</t>
    </r>
    <r>
      <rPr>
        <sz val="10"/>
        <color rgb="FF000000"/>
        <rFont val="Calibri"/>
        <family val="2"/>
        <scheme val="minor"/>
      </rPr>
      <t xml:space="preserve">En la presente hoja se debe detallar todos y cada uno de los eventos deportivos que la organización deportiva realizará durante el ejercicio fiscal:
</t>
    </r>
    <r>
      <rPr>
        <u/>
        <sz val="10"/>
        <color rgb="FF000000"/>
        <rFont val="Calibri"/>
        <family val="2"/>
        <scheme val="minor"/>
      </rPr>
      <t>* Con recursos de gasto corriente, es decir, el monto asignado para Plan Operativo Anual 2020</t>
    </r>
    <r>
      <rPr>
        <sz val="10"/>
        <color rgb="FF000000"/>
        <rFont val="Calibri"/>
        <family val="2"/>
        <scheme val="minor"/>
      </rPr>
      <t xml:space="preserve"> (CORRIENTE_POA): - Los eventos deportivos bajo las siguientes "Actividades" de fomento deportivo: 003 Gastos en temas de capacitación deportivos; 005 Concentrado, Campamentos o Base de entrenamiento; 006 Evaluación; 007 Campeonato o Selectivo; 008 Juegos; y 009 Actividades Recreativas.
- El número de "Evento/Tarea" que se registren en la presente hoja Excel "PDA" debe coincidir exactamente con las metas de los indicadores de cada una de las "Actividades" antes señaladas de la hoja Excel "POA".
- El presupuesto detallado en la columna "Monto presupuestado" deberá coincidir exactamente con el monto total registrado para cada una de las "Actividades antes mencionadas" en la hoja Excel "POA".
No se debe detallar eventos referente a las "Actividades": 004 Gastos Deportivos Generales y 010 Implementación Deportiva, ya que lo referente a las mismas deberá detallarse en la hoja Excel denominada "GDG &amp; IMPLEMENTOS DEPORTIVOS".
</t>
    </r>
    <r>
      <rPr>
        <u/>
        <sz val="10"/>
        <color rgb="FF000000"/>
        <rFont val="Calibri"/>
        <family val="2"/>
        <scheme val="minor"/>
      </rPr>
      <t>* Con recursos de "Autogestión"</t>
    </r>
    <r>
      <rPr>
        <sz val="10"/>
        <color rgb="FF000000"/>
        <rFont val="Calibri"/>
        <family val="2"/>
        <scheme val="minor"/>
      </rPr>
      <t xml:space="preserve"> (AUTOGESTIÓN): - Los eventos deportivos bajo las siguientes "Actividades": 003 Gastos en temas de capacitación deportivos; 005 Concentrado, Campamentos o Base de entrenamiento; 006 Evaluación; 007 Campeonato o Selectivo; 008 Juegos; y 009 Actividades Recreativas.
No se debe detallar los eventos deportivos a ser financiados con recursos de inversión, ya que los mismos serán registrados en esta hoja Excel una vez que se realice la transferencia de recursos de proyectos de inversión a la organización deportiva.</t>
    </r>
  </si>
  <si>
    <r>
      <t>INSTRUCCIONES:</t>
    </r>
    <r>
      <rPr>
        <sz val="10"/>
        <color theme="1"/>
        <rFont val="Calibri"/>
        <family val="2"/>
        <scheme val="minor"/>
      </rPr>
      <t xml:space="preserve"> 
Detalle la infraestructura administrativa y escenarios deportivos a los cuales se destinará recursos públicos para el pago de servicios básicos, gastos de operación y mantenimiento, etc.
Cabe señalar que solo se permitirá destinar recursos públicos a suministros de energía eléctrica y agua potable que cuenten con el Informe de esta Cartera de Estado, conforme el artículo 87 del Reglamento General a la Ley del Deporte, Educación Física y Recreación.</t>
    </r>
  </si>
  <si>
    <t>Total Programado 2020</t>
  </si>
  <si>
    <t>Gastos de viaje en el interior (En e-FIGEF: Viáticos en el interior)</t>
  </si>
  <si>
    <t>Gastos por hospedaje y alimentación de deportistas y personal de las organizaciones deportivas, en comisión de servicios fuera del país en el exterior.</t>
  </si>
  <si>
    <r>
      <rPr>
        <b/>
        <sz val="10"/>
        <color indexed="8"/>
        <rFont val="Calibri"/>
        <family val="2"/>
      </rPr>
      <t xml:space="preserve">INSTRUCCIONES: </t>
    </r>
    <r>
      <rPr>
        <sz val="10"/>
        <color indexed="8"/>
        <rFont val="Calibri"/>
        <family val="2"/>
      </rPr>
      <t xml:space="preserve">
- Detalle al personal que contratarán por la prestación de servicios profesionales (sin relación de dependencia) a través de la entrega de productos claramente definidos.
- Las contrataciones de servicios profesionales para la realización de trabajos administrativos se planificarán exclusivamente en la actividad 001. 
- Las contrataciones de servicios profesionales para la realización de trabajos de carácter técnico se planificarán exclusivamente en la actividad 004.
- Utilizar obligatoriamente la siguiente sintaxis: Cargo + Área / Ej. En trenador de Boxeo.
- Se aclara que, no se puede planificar honorarios profesionales para la realización de trabajos de carácter operativo tales como Secretaria, Asistente, etc.</t>
    </r>
  </si>
  <si>
    <r>
      <rPr>
        <b/>
        <sz val="10"/>
        <color theme="1"/>
        <rFont val="Calibri"/>
        <family val="2"/>
        <scheme val="minor"/>
      </rPr>
      <t xml:space="preserve">INSTRUCCIONES: </t>
    </r>
    <r>
      <rPr>
        <sz val="10"/>
        <color theme="1"/>
        <rFont val="Calibri"/>
        <family val="2"/>
        <scheme val="minor"/>
      </rPr>
      <t xml:space="preserve">
- Registre el detalle de los rubros destinados a cubrir los salarios del personal administrativo, técnico y de mantenimiento del organismo deportivo que se encuentren en relación de dependencia. 
- El valor total de esta matriz deberá coincidir con el monto total registrado en la hoja “POA” respecto de los ítems presupuestarios: 510106 “Salarios unificados”, 510203 “Decimotercer sueldo”, 510204 “Decimocuarto sueldo”, 510601 “Aporte patronal” y 510602 “Fondos de reserva”. 
- En esta hoja no se deberá incluir las obligaciones de las personas contratadas o por contratar con la modalidad de servicios profesionales. 
</t>
    </r>
  </si>
  <si>
    <r>
      <t xml:space="preserve">INSTRUCCIONES: 
- </t>
    </r>
    <r>
      <rPr>
        <sz val="10"/>
        <rFont val="Calibri"/>
        <family val="2"/>
      </rPr>
      <t>Describa de forma general cada una de las adquisiciones o contrataciones de bienes y/o servicios que se estiman realizar en el ejercicio fiscal 2020 dentro de las actividades 001 y 002. Se excluye el gasto de los ítems 530606, 580204, 580209 y del grupo 51
- Se utilizará obligatoriamente la siguiente sintaxis: Adquisición o contratación de + bien o servicio a adquirir o contratar + finalidad de la adquisición o contratación.</t>
    </r>
  </si>
  <si>
    <r>
      <t xml:space="preserve">INSTRUCCIONES: 
- </t>
    </r>
    <r>
      <rPr>
        <sz val="10"/>
        <rFont val="Calibri"/>
        <family val="2"/>
      </rPr>
      <t>Describa de forma general cada una de las transferencias que se estiman realizar en el ejercicio fiscal 2020. (Grupo de gasto 58).
- El monto total registrado en esta hoja Excel debe coincidir con el monto total planificado en el ítem 580204 “Al Sector Privado no Financiero” de la hoja “POA”. 
- Los números de cédula deben tener 10 dígitos
- Los números de RUC deben tener 13 dígitos</t>
    </r>
  </si>
  <si>
    <r>
      <t xml:space="preserve">INSTRUCCIONES: 
- </t>
    </r>
    <r>
      <rPr>
        <sz val="10"/>
        <rFont val="Calibri"/>
        <family val="2"/>
      </rPr>
      <t>Describa de forma general cada una de las adquisiciones de bienes y servicios que se estiman realizar en el ejercicio fiscal 2020 con los recursos de las actividades 004 y 010. Se excluye los recursos de los ítems 530606 y del grupo 51
- Se utilizará obligatoriamente la siguiente sintaxis: Adquisición o contratación de + bien o servicio a adquirir o contratar + finalidad de la adquisición o contratación.
- En la columna "Actividades del POA (En caso de 004) o disciplinas (En caso de 010) que son beneficiadas con la contratación, adquisición, etc." se detallará lo siguiente:
-</t>
    </r>
    <r>
      <rPr>
        <u/>
        <sz val="10"/>
        <rFont val="Calibri"/>
        <family val="2"/>
      </rPr>
      <t xml:space="preserve"> Si en la columna "Actividad del POA" se seleccionó "004 Gastos Deportivos Generales"</t>
    </r>
    <r>
      <rPr>
        <sz val="10"/>
        <rFont val="Calibri"/>
        <family val="2"/>
      </rPr>
      <t xml:space="preserve">, se detallará a que "Actividades" de fomento deportivo contribuye la adquisición del bien o servicio, siendo estas 003, 005, 006, 007, 008 y 009, cantidad que debe coincidir con lo detallado en la columna "A cuántas Actividades del POA beneficia (003, 005, 006, 007, 008, 009)".
</t>
    </r>
    <r>
      <rPr>
        <u/>
        <sz val="10"/>
        <rFont val="Calibri"/>
        <family val="2"/>
      </rPr>
      <t>- Si en la columna "Actividad del POA" se seleccionó "010 Implementos deportivos"</t>
    </r>
    <r>
      <rPr>
        <sz val="10"/>
        <rFont val="Calibri"/>
        <family val="2"/>
      </rPr>
      <t>, se detallará a que disciplinas deportivas beneficia la adquisición del bien.
- Recuerde que los ítems relacionados con implementación deportiva, deben ser planificados exclusivamente en la actividad 010.</t>
    </r>
  </si>
  <si>
    <t>Egresos por contratación de servicios especializados para la capacitación y adiestramiento de los actores del Sistema Deportivo en General orientados a atletas, equipo técnico y de ciencias aplicadas, directivos y personal de juzgamiento.</t>
  </si>
  <si>
    <t>Egresos por contratación de servicios especializados para la capacitación y adiestramiento exclusivamente orientados a atletas, equipo técnico y de ciencias aplicadas, directivos y personal de juzgamiento.</t>
  </si>
  <si>
    <t>Proceso organizado, planificado y sistemático de formación que permite impartir contenidos temáticos del deporte y ciencias aplicadas de manera progresiva orientados a atletas, equipo técnico y de ciencias aplicadas, directivos y personal de juzgamiento.</t>
  </si>
  <si>
    <t>Corresponde a todos los gastos que se generen por capacitación a deportistas y personal técnico, como hospedaje, alimentación, además se contemplará pasajes, matrícula.
Solo para el caso de FEDENADOR, en esta actividad se incluirá los gastos por mantenimiento de residencias</t>
  </si>
  <si>
    <t>POA AJUSTADO 2020 - ORGANIZACIONES DEPORTIVAS</t>
  </si>
  <si>
    <t>PLAN OPERATIVO ANUAL AJUSTADO 2020 - ORGANIZACIONES DEPORTIVAS
                                               "HOJA POA"</t>
  </si>
  <si>
    <t>PLAN DEPORTIVO ANUAL AJUSTADO - 2020</t>
  </si>
  <si>
    <t xml:space="preserve">                  PLAN OPERATIVO ANUAL AJUSTADO 2020 - ORGANIZACIONES DEPORTIVAS
DECLARACIÓN DE CONTRATACIONES Y ADQUISICIONES  RESPECTO DE LAS ACTIVIDADES 004 Y 010</t>
  </si>
  <si>
    <t>PLAN OPERATIVO ANUAL AJUSTADO 2020 - ORGANIZACIONES DEPORTIVAS
       PLAN DE INFRAESTRUCTURA Y MANTENIMIENTO ANUAL PRELIMINAR</t>
  </si>
  <si>
    <t>PLAN OPERATIVO ANUAL AJUSTADO 2020 - ORGANIZACIONES DEPORTIVAS
                                         SUELDOS Y SALARIOS</t>
  </si>
  <si>
    <t>PLAN OPERATIVO ANUAL AJUSTADO 2020 - ORGANIZACIONES DEPORTIVAS
                                                HONORARIOS PROFESIONALES</t>
  </si>
  <si>
    <t xml:space="preserve">PLAN OPERATIVO ANUAL AJUSTADO 2020 - ORGANIZACIONES DEPORTIVAS
                  DECLARACIÓN DE CONTRATACIONES Y ADQUISICIONES </t>
  </si>
  <si>
    <t xml:space="preserve">                               PLAN OPERATIVO ANUAL AJUSTADO 2020 - ORGANIZACIONES DEPORTIVAS
                          DECLARACIÓN DE TRANSFERENCIAS</t>
  </si>
  <si>
    <t>PLAN OPERATIVO ANUAL AJUSTADO 2020 - ORGANIZACIONES DEPORTIVAS
ACTIVIDADES DEL POA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</si>
</sst>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quot;$&quot;* #,##0.00_ ;_ &quot;$&quot;* \-#,##0.00_ ;_ &quot;$&quot;* &quot;-&quot;??_ ;_ @_ "/>
    <numFmt numFmtId="43" formatCode="_ * #,##0.00_ ;_ * \-#,##0.00_ ;_ * &quot;-&quot;??_ ;_ @_ "/>
    <numFmt numFmtId="164" formatCode="_(&quot;$&quot;\ * #,##0.00_);_(&quot;$&quot;\ * \(#,##0.00\);_(&quot;$&quot;\ * &quot;-&quot;??_);_(@_)"/>
    <numFmt numFmtId="165" formatCode="_-* #,##0.00\ _€_-;\-* #,##0.00\ _€_-;_-* &quot;-&quot;??\ _€_-;_-@_-"/>
    <numFmt numFmtId="166" formatCode="_ [$$-2C0A]\ * #,##0.00_ ;_ [$$-2C0A]\ * \-#,##0.00_ ;_ [$$-2C0A]\ * &quot;-&quot;??_ ;_ @_ "/>
    <numFmt numFmtId="167" formatCode="0000000000000"/>
    <numFmt numFmtId="168" formatCode="&quot;$&quot;#,##0.00"/>
    <numFmt numFmtId="169" formatCode="0;;;@"/>
    <numFmt numFmtId="170" formatCode="dd/mm/yyyy;@"/>
    <numFmt numFmtId="171" formatCode="#,##0.00\ &quot;€&quot;"/>
  </numFmts>
  <fonts count="7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1"/>
      <color theme="0"/>
      <name val="Calibri"/>
      <family val="2"/>
      <scheme val="minor"/>
    </font>
    <font>
      <b/>
      <sz val="10"/>
      <color theme="1"/>
      <name val="Calibri"/>
      <family val="2"/>
      <scheme val="minor"/>
    </font>
    <font>
      <b/>
      <sz val="10"/>
      <color theme="8" tint="-0.499984740745262"/>
      <name val="Calibri"/>
      <family val="2"/>
      <scheme val="minor"/>
    </font>
    <font>
      <sz val="11"/>
      <color theme="1"/>
      <name val="Arial"/>
      <family val="2"/>
    </font>
    <font>
      <b/>
      <sz val="11"/>
      <color theme="1"/>
      <name val="Arial"/>
      <family val="2"/>
    </font>
    <font>
      <b/>
      <sz val="14"/>
      <color theme="1"/>
      <name val="Arial"/>
      <family val="2"/>
    </font>
    <font>
      <sz val="16"/>
      <color theme="1"/>
      <name val="Arial"/>
      <family val="2"/>
    </font>
    <font>
      <b/>
      <sz val="18"/>
      <color theme="1"/>
      <name val="Arial"/>
      <family val="2"/>
    </font>
    <font>
      <sz val="11"/>
      <color indexed="8"/>
      <name val="Calibri"/>
      <family val="2"/>
    </font>
    <font>
      <sz val="11"/>
      <color indexed="8"/>
      <name val="Arial"/>
      <family val="2"/>
    </font>
    <font>
      <b/>
      <u/>
      <sz val="14"/>
      <color indexed="8"/>
      <name val="Arial"/>
      <family val="2"/>
    </font>
    <font>
      <b/>
      <sz val="11"/>
      <color indexed="8"/>
      <name val="Arial"/>
      <family val="2"/>
    </font>
    <font>
      <sz val="14"/>
      <color theme="1"/>
      <name val="Arial"/>
      <family val="2"/>
    </font>
    <font>
      <b/>
      <sz val="14"/>
      <color indexed="8"/>
      <name val="Arial"/>
      <family val="2"/>
    </font>
    <font>
      <sz val="10"/>
      <color indexed="8"/>
      <name val="Arial"/>
      <family val="2"/>
    </font>
    <font>
      <sz val="14"/>
      <color indexed="8"/>
      <name val="Arial"/>
      <family val="2"/>
    </font>
    <font>
      <sz val="10"/>
      <name val="Arial"/>
      <family val="2"/>
    </font>
    <font>
      <sz val="11"/>
      <name val="Arial"/>
      <family val="2"/>
    </font>
    <font>
      <b/>
      <sz val="11"/>
      <color rgb="FFFF0000"/>
      <name val="Arial"/>
      <family val="2"/>
    </font>
    <font>
      <b/>
      <sz val="14"/>
      <name val="Arial"/>
      <family val="2"/>
    </font>
    <font>
      <b/>
      <sz val="11"/>
      <name val="Arial"/>
      <family val="2"/>
    </font>
    <font>
      <b/>
      <sz val="11"/>
      <color indexed="8"/>
      <name val="Calibri"/>
      <family val="2"/>
    </font>
    <font>
      <sz val="11"/>
      <name val="Calibri"/>
      <family val="2"/>
    </font>
    <font>
      <b/>
      <sz val="24"/>
      <color theme="4" tint="0.79998168889431442"/>
      <name val="Calibri"/>
      <family val="2"/>
    </font>
    <font>
      <b/>
      <sz val="18"/>
      <color theme="4" tint="0.79998168889431442"/>
      <name val="Calibri"/>
      <family val="2"/>
    </font>
    <font>
      <sz val="11"/>
      <color rgb="FFFF0000"/>
      <name val="Calibri"/>
      <family val="2"/>
    </font>
    <font>
      <sz val="11"/>
      <color theme="0"/>
      <name val="Calibri"/>
      <family val="2"/>
    </font>
    <font>
      <b/>
      <sz val="10"/>
      <name val="Arial"/>
      <family val="2"/>
    </font>
    <font>
      <sz val="11"/>
      <name val="Calibri"/>
      <family val="2"/>
      <scheme val="minor"/>
    </font>
    <font>
      <b/>
      <sz val="11"/>
      <color rgb="FFFF0000"/>
      <name val="Calibri"/>
      <family val="2"/>
      <scheme val="minor"/>
    </font>
    <font>
      <b/>
      <sz val="11"/>
      <name val="Calibri"/>
      <family val="2"/>
      <scheme val="minor"/>
    </font>
    <font>
      <b/>
      <sz val="11"/>
      <color indexed="8"/>
      <name val="Calibri"/>
      <family val="2"/>
      <scheme val="minor"/>
    </font>
    <font>
      <sz val="11"/>
      <color indexed="8"/>
      <name val="Calibri"/>
      <family val="2"/>
      <scheme val="minor"/>
    </font>
    <font>
      <b/>
      <sz val="11"/>
      <color rgb="FFC00000"/>
      <name val="Calibri"/>
      <family val="2"/>
      <scheme val="minor"/>
    </font>
    <font>
      <b/>
      <sz val="11"/>
      <name val="Calibri"/>
      <family val="2"/>
    </font>
    <font>
      <sz val="11"/>
      <color theme="1"/>
      <name val="Calibri"/>
      <family val="2"/>
    </font>
    <font>
      <b/>
      <sz val="11"/>
      <color theme="1"/>
      <name val="Calibri"/>
      <family val="2"/>
    </font>
    <font>
      <sz val="10"/>
      <color rgb="FF000000"/>
      <name val="Calibri"/>
      <family val="2"/>
      <scheme val="minor"/>
    </font>
    <font>
      <sz val="10"/>
      <name val="Calibri"/>
      <family val="2"/>
      <scheme val="minor"/>
    </font>
    <font>
      <b/>
      <sz val="14"/>
      <color theme="1"/>
      <name val="Calibri"/>
      <family val="2"/>
      <scheme val="minor"/>
    </font>
    <font>
      <sz val="14"/>
      <color theme="1"/>
      <name val="Calibri"/>
      <family val="2"/>
      <scheme val="minor"/>
    </font>
    <font>
      <b/>
      <sz val="11"/>
      <color theme="0"/>
      <name val="Calibri"/>
      <family val="2"/>
      <scheme val="minor"/>
    </font>
    <font>
      <sz val="14"/>
      <name val="Calibri"/>
      <family val="2"/>
      <scheme val="minor"/>
    </font>
    <font>
      <b/>
      <sz val="14"/>
      <color indexed="81"/>
      <name val="Tahoma"/>
      <family val="2"/>
    </font>
    <font>
      <b/>
      <sz val="10"/>
      <color theme="0"/>
      <name val="Calibri"/>
      <family val="2"/>
      <scheme val="minor"/>
    </font>
    <font>
      <b/>
      <sz val="10"/>
      <name val="Calibri"/>
      <family val="2"/>
      <scheme val="minor"/>
    </font>
    <font>
      <sz val="9"/>
      <color indexed="81"/>
      <name val="Tahoma"/>
      <family val="2"/>
    </font>
    <font>
      <b/>
      <sz val="12"/>
      <color indexed="81"/>
      <name val="Tahoma"/>
      <family val="2"/>
    </font>
    <font>
      <b/>
      <sz val="20"/>
      <color theme="1"/>
      <name val="Calibri"/>
      <family val="2"/>
      <scheme val="minor"/>
    </font>
    <font>
      <b/>
      <sz val="20"/>
      <color indexed="8"/>
      <name val="Calibri"/>
      <family val="2"/>
    </font>
    <font>
      <b/>
      <sz val="11"/>
      <color theme="0"/>
      <name val="Calibri"/>
      <family val="2"/>
    </font>
    <font>
      <b/>
      <sz val="12"/>
      <name val="Calibri"/>
      <family val="2"/>
    </font>
    <font>
      <b/>
      <sz val="20"/>
      <color theme="0"/>
      <name val="Calibri"/>
      <family val="2"/>
      <scheme val="minor"/>
    </font>
    <font>
      <b/>
      <sz val="14"/>
      <color theme="3" tint="-0.499984740745262"/>
      <name val="Calibri"/>
      <family val="2"/>
      <scheme val="minor"/>
    </font>
    <font>
      <sz val="14"/>
      <color theme="3" tint="-0.499984740745262"/>
      <name val="Calibri"/>
      <family val="2"/>
      <scheme val="minor"/>
    </font>
    <font>
      <b/>
      <sz val="9"/>
      <color indexed="81"/>
      <name val="Tahoma"/>
      <family val="2"/>
    </font>
    <font>
      <b/>
      <sz val="11"/>
      <color indexed="81"/>
      <name val="Tahoma"/>
      <family val="2"/>
    </font>
    <font>
      <b/>
      <sz val="16"/>
      <color theme="4" tint="0.79998168889431442"/>
      <name val="Calibri"/>
      <family val="2"/>
    </font>
    <font>
      <sz val="16"/>
      <color theme="1"/>
      <name val="Calibri"/>
      <family val="2"/>
      <scheme val="minor"/>
    </font>
    <font>
      <sz val="11"/>
      <color rgb="FF000000"/>
      <name val="Calibri"/>
      <family val="2"/>
    </font>
    <font>
      <sz val="18"/>
      <color rgb="FF000000"/>
      <name val="Calibri"/>
      <family val="2"/>
      <scheme val="minor"/>
    </font>
    <font>
      <b/>
      <sz val="10"/>
      <color rgb="FFFF0000"/>
      <name val="Calibri"/>
      <family val="2"/>
      <scheme val="minor"/>
    </font>
    <font>
      <b/>
      <sz val="10"/>
      <color rgb="FF000000"/>
      <name val="Calibri"/>
      <family val="2"/>
      <scheme val="minor"/>
    </font>
    <font>
      <sz val="14"/>
      <color theme="1"/>
      <name val="Calibri"/>
      <family val="2"/>
      <scheme val="minor"/>
    </font>
    <font>
      <b/>
      <sz val="14"/>
      <color theme="3" tint="-0.499984740745262"/>
      <name val="Calibri"/>
      <family val="2"/>
      <scheme val="minor"/>
    </font>
    <font>
      <b/>
      <sz val="20"/>
      <name val="Calibri"/>
      <family val="2"/>
    </font>
    <font>
      <b/>
      <sz val="8"/>
      <color rgb="FF000000"/>
      <name val="Calibri"/>
      <family val="2"/>
      <scheme val="minor"/>
    </font>
    <font>
      <sz val="8"/>
      <color rgb="FF000000"/>
      <name val="Calibri"/>
      <family val="2"/>
      <scheme val="minor"/>
    </font>
    <font>
      <b/>
      <sz val="10"/>
      <name val="Calibri"/>
      <family val="2"/>
    </font>
    <font>
      <sz val="10"/>
      <name val="Calibri"/>
      <family val="2"/>
    </font>
    <font>
      <u/>
      <sz val="10"/>
      <name val="Calibri"/>
      <family val="2"/>
    </font>
    <font>
      <u/>
      <sz val="10"/>
      <color rgb="FF000000"/>
      <name val="Calibri"/>
      <family val="2"/>
      <scheme val="minor"/>
    </font>
    <font>
      <b/>
      <sz val="20"/>
      <color rgb="FF000000"/>
      <name val="Calibri"/>
      <family val="2"/>
      <scheme val="minor"/>
    </font>
    <font>
      <sz val="10"/>
      <color indexed="8"/>
      <name val="Calibri"/>
      <family val="2"/>
    </font>
    <font>
      <b/>
      <sz val="10"/>
      <color indexed="8"/>
      <name val="Calibri"/>
      <family val="2"/>
    </font>
  </fonts>
  <fills count="2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rgb="FF7DCEF7"/>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
      <patternFill patternType="solid">
        <fgColor theme="7"/>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E9EAEB"/>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thin">
        <color rgb="FF00B0F0"/>
      </right>
      <top/>
      <bottom style="hair">
        <color rgb="FF00B0F0"/>
      </bottom>
      <diagonal/>
    </border>
    <border>
      <left style="thin">
        <color rgb="FF00B0F0"/>
      </left>
      <right style="thin">
        <color rgb="FF00B0F0"/>
      </right>
      <top style="hair">
        <color rgb="FF00B0F0"/>
      </top>
      <bottom style="hair">
        <color rgb="FF00B0F0"/>
      </bottom>
      <diagonal/>
    </border>
    <border>
      <left style="thin">
        <color rgb="FF00B0F0"/>
      </left>
      <right/>
      <top style="hair">
        <color rgb="FF00B0F0"/>
      </top>
      <bottom style="hair">
        <color rgb="FF00B0F0"/>
      </bottom>
      <diagonal/>
    </border>
    <border>
      <left style="thin">
        <color rgb="FF00B0F0"/>
      </left>
      <right style="thin">
        <color rgb="FF00B0F0"/>
      </right>
      <top/>
      <bottom/>
      <diagonal/>
    </border>
    <border>
      <left/>
      <right/>
      <top style="thin">
        <color rgb="FF00B0F0"/>
      </top>
      <bottom style="thin">
        <color rgb="FF00B0F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xf numFmtId="0" fontId="20" fillId="0" borderId="0"/>
    <xf numFmtId="0" fontId="20" fillId="0" borderId="0"/>
    <xf numFmtId="165" fontId="1" fillId="0" borderId="0" applyFont="0" applyFill="0" applyBorder="0" applyAlignment="0" applyProtection="0"/>
    <xf numFmtId="0" fontId="20" fillId="0" borderId="0"/>
    <xf numFmtId="164" fontId="1" fillId="0" borderId="0" applyFont="0" applyFill="0" applyBorder="0" applyAlignment="0" applyProtection="0"/>
    <xf numFmtId="0" fontId="63" fillId="0" borderId="0"/>
  </cellStyleXfs>
  <cellXfs count="493">
    <xf numFmtId="0" fontId="0" fillId="0" borderId="0" xfId="0"/>
    <xf numFmtId="0" fontId="0" fillId="0" borderId="0" xfId="0" applyAlignment="1">
      <alignment vertical="center"/>
    </xf>
    <xf numFmtId="0" fontId="3" fillId="0" borderId="1" xfId="0" applyFont="1" applyBorder="1" applyAlignment="1" applyProtection="1">
      <alignment horizontal="center" vertical="center" wrapText="1"/>
      <protection locked="0"/>
    </xf>
    <xf numFmtId="0" fontId="0" fillId="0" borderId="0" xfId="0" applyBorder="1"/>
    <xf numFmtId="0" fontId="0" fillId="3" borderId="0" xfId="0" applyFill="1"/>
    <xf numFmtId="0" fontId="12" fillId="3" borderId="0" xfId="4" applyFill="1" applyAlignment="1" applyProtection="1">
      <alignment vertical="center"/>
    </xf>
    <xf numFmtId="0" fontId="12" fillId="3" borderId="0" xfId="4" applyFill="1" applyProtection="1"/>
    <xf numFmtId="0" fontId="12" fillId="3" borderId="0" xfId="4" applyFill="1" applyBorder="1" applyProtection="1"/>
    <xf numFmtId="0" fontId="35" fillId="8" borderId="6" xfId="4" applyFont="1" applyFill="1" applyBorder="1" applyAlignment="1">
      <alignment horizontal="center" vertical="center" wrapText="1" shrinkToFit="1"/>
    </xf>
    <xf numFmtId="0" fontId="35" fillId="11" borderId="6" xfId="4" applyFont="1" applyFill="1" applyBorder="1" applyAlignment="1">
      <alignment horizontal="center" vertical="center" wrapText="1" shrinkToFit="1"/>
    </xf>
    <xf numFmtId="0" fontId="34" fillId="2" borderId="1" xfId="6" applyFont="1" applyFill="1" applyBorder="1" applyAlignment="1">
      <alignment horizontal="center" vertical="center" wrapText="1"/>
    </xf>
    <xf numFmtId="0" fontId="26" fillId="3" borderId="0" xfId="4" applyFont="1" applyFill="1" applyProtection="1">
      <protection locked="0"/>
    </xf>
    <xf numFmtId="0" fontId="32" fillId="3" borderId="0" xfId="0" applyFont="1" applyFill="1"/>
    <xf numFmtId="0" fontId="28" fillId="3" borderId="0" xfId="4" applyFont="1" applyFill="1" applyAlignment="1" applyProtection="1">
      <alignment vertical="center" wrapText="1"/>
    </xf>
    <xf numFmtId="0" fontId="12" fillId="3" borderId="0" xfId="4" applyFill="1" applyBorder="1" applyAlignment="1" applyProtection="1">
      <alignment vertical="center"/>
    </xf>
    <xf numFmtId="0" fontId="2" fillId="6" borderId="3" xfId="0" applyFont="1" applyFill="1" applyBorder="1" applyAlignment="1"/>
    <xf numFmtId="0" fontId="2" fillId="6" borderId="5" xfId="0" applyFont="1" applyFill="1" applyBorder="1" applyAlignment="1"/>
    <xf numFmtId="0" fontId="26" fillId="3" borderId="0" xfId="5" applyFont="1" applyFill="1" applyBorder="1"/>
    <xf numFmtId="0" fontId="12" fillId="3" borderId="0" xfId="4" applyFont="1" applyFill="1" applyBorder="1" applyProtection="1"/>
    <xf numFmtId="0" fontId="12" fillId="3" borderId="0" xfId="4" applyFont="1" applyFill="1" applyProtection="1"/>
    <xf numFmtId="0" fontId="39" fillId="3" borderId="0" xfId="0" applyFont="1" applyFill="1"/>
    <xf numFmtId="0" fontId="25" fillId="8" borderId="1" xfId="4" applyFont="1" applyFill="1" applyBorder="1" applyAlignment="1">
      <alignment horizontal="center" vertical="center" wrapText="1" shrinkToFit="1"/>
    </xf>
    <xf numFmtId="0" fontId="25" fillId="11" borderId="1" xfId="4" applyFont="1" applyFill="1" applyBorder="1" applyAlignment="1">
      <alignment horizontal="center" vertical="center" wrapText="1" shrinkToFit="1"/>
    </xf>
    <xf numFmtId="0" fontId="39" fillId="3" borderId="0" xfId="0" applyFont="1" applyFill="1" applyBorder="1"/>
    <xf numFmtId="0" fontId="39" fillId="0" borderId="0" xfId="0" applyFont="1"/>
    <xf numFmtId="0" fontId="12" fillId="0" borderId="1" xfId="4" applyFont="1" applyBorder="1" applyAlignment="1">
      <alignment horizontal="center" vertical="center" wrapText="1"/>
    </xf>
    <xf numFmtId="0" fontId="12" fillId="0" borderId="1" xfId="4" applyFont="1" applyBorder="1" applyAlignment="1" applyProtection="1">
      <alignment horizontal="center" vertical="center" wrapText="1"/>
      <protection locked="0"/>
    </xf>
    <xf numFmtId="44" fontId="26" fillId="2" borderId="1" xfId="2" applyFont="1" applyFill="1" applyBorder="1" applyAlignment="1">
      <alignment horizontal="center" vertical="center"/>
    </xf>
    <xf numFmtId="0" fontId="39" fillId="3" borderId="0" xfId="0" applyFont="1" applyFill="1" applyAlignment="1">
      <alignment horizontal="center" vertical="center"/>
    </xf>
    <xf numFmtId="0" fontId="40" fillId="13" borderId="1" xfId="0" applyFont="1" applyFill="1" applyBorder="1" applyAlignment="1">
      <alignment horizontal="center" vertical="center"/>
    </xf>
    <xf numFmtId="164" fontId="26" fillId="2" borderId="1" xfId="2" applyNumberFormat="1" applyFont="1" applyFill="1" applyBorder="1" applyAlignment="1">
      <alignment horizontal="center" vertical="center"/>
    </xf>
    <xf numFmtId="0" fontId="39" fillId="3" borderId="0" xfId="0" applyFont="1" applyFill="1" applyBorder="1" applyAlignment="1">
      <alignment horizontal="center" vertical="center"/>
    </xf>
    <xf numFmtId="0" fontId="39" fillId="3" borderId="0" xfId="0" applyFont="1" applyFill="1" applyAlignment="1">
      <alignment vertical="center"/>
    </xf>
    <xf numFmtId="0" fontId="39" fillId="0" borderId="0" xfId="0" applyFont="1" applyAlignment="1">
      <alignment vertical="center"/>
    </xf>
    <xf numFmtId="0" fontId="39" fillId="0" borderId="0" xfId="0" applyFont="1" applyBorder="1"/>
    <xf numFmtId="10" fontId="7" fillId="3" borderId="7" xfId="3" applyNumberFormat="1" applyFont="1" applyFill="1" applyBorder="1" applyAlignment="1" applyProtection="1">
      <alignment horizontal="center" vertical="center"/>
    </xf>
    <xf numFmtId="10" fontId="8" fillId="7" borderId="1" xfId="0" applyNumberFormat="1"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Font="1" applyBorder="1" applyAlignment="1" applyProtection="1">
      <alignment vertical="center" wrapText="1"/>
    </xf>
    <xf numFmtId="0" fontId="3" fillId="0" borderId="1" xfId="0" applyFont="1" applyBorder="1" applyAlignment="1" applyProtection="1">
      <alignment horizontal="center" vertical="center" wrapText="1"/>
    </xf>
    <xf numFmtId="0" fontId="44" fillId="0" borderId="0" xfId="0" applyFont="1"/>
    <xf numFmtId="0" fontId="44" fillId="0" borderId="0" xfId="0" applyFont="1" applyAlignment="1">
      <alignment horizontal="justify"/>
    </xf>
    <xf numFmtId="0" fontId="44" fillId="0" borderId="0" xfId="0" applyFont="1" applyAlignment="1">
      <alignment vertical="center"/>
    </xf>
    <xf numFmtId="0" fontId="44" fillId="0" borderId="0" xfId="0" applyFont="1" applyBorder="1" applyAlignment="1">
      <alignment vertical="center" wrapText="1"/>
    </xf>
    <xf numFmtId="0" fontId="44" fillId="0" borderId="0" xfId="0" applyFont="1" applyBorder="1" applyAlignment="1">
      <alignment horizontal="justify" vertical="center" wrapText="1"/>
    </xf>
    <xf numFmtId="0" fontId="44" fillId="0" borderId="0" xfId="0" applyFont="1" applyBorder="1" applyAlignment="1">
      <alignment vertical="center"/>
    </xf>
    <xf numFmtId="0" fontId="44" fillId="0" borderId="0" xfId="0" applyFont="1" applyBorder="1" applyAlignment="1">
      <alignment horizontal="justify" vertical="center"/>
    </xf>
    <xf numFmtId="0" fontId="44" fillId="0" borderId="0" xfId="0" applyFont="1" applyBorder="1" applyAlignment="1">
      <alignment horizontal="left" vertical="center"/>
    </xf>
    <xf numFmtId="164" fontId="0" fillId="0" borderId="0" xfId="9" applyFont="1" applyBorder="1"/>
    <xf numFmtId="0" fontId="2" fillId="17" borderId="23" xfId="0" applyFont="1" applyFill="1" applyBorder="1" applyAlignment="1"/>
    <xf numFmtId="0" fontId="2" fillId="17" borderId="24" xfId="0" applyFont="1" applyFill="1" applyBorder="1" applyAlignment="1"/>
    <xf numFmtId="164" fontId="4" fillId="14" borderId="26" xfId="9" applyFont="1" applyFill="1" applyBorder="1"/>
    <xf numFmtId="0" fontId="3" fillId="0" borderId="30" xfId="0" applyFont="1" applyBorder="1" applyAlignment="1" applyProtection="1">
      <alignment horizontal="left" wrapText="1"/>
    </xf>
    <xf numFmtId="0" fontId="3" fillId="0" borderId="0" xfId="0" applyFont="1" applyBorder="1" applyAlignment="1" applyProtection="1">
      <alignment horizontal="left" wrapText="1"/>
    </xf>
    <xf numFmtId="0" fontId="3" fillId="0" borderId="1" xfId="0" applyFont="1" applyFill="1" applyBorder="1" applyAlignment="1" applyProtection="1">
      <alignment horizontal="center" vertical="center"/>
    </xf>
    <xf numFmtId="4" fontId="3" fillId="0" borderId="0" xfId="0" applyNumberFormat="1" applyFont="1" applyAlignment="1" applyProtection="1">
      <alignment horizontal="center" vertical="center"/>
      <protection locked="0"/>
    </xf>
    <xf numFmtId="4" fontId="3" fillId="15" borderId="1" xfId="0"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center"/>
    </xf>
    <xf numFmtId="0" fontId="3" fillId="0" borderId="7" xfId="0" applyFont="1" applyBorder="1" applyAlignment="1" applyProtection="1">
      <alignment horizontal="center" vertical="center" wrapText="1"/>
      <protection locked="0"/>
    </xf>
    <xf numFmtId="0" fontId="37" fillId="3" borderId="0" xfId="0" applyFont="1" applyFill="1" applyBorder="1" applyAlignment="1">
      <alignment horizontal="left" vertical="center" wrapText="1"/>
    </xf>
    <xf numFmtId="0" fontId="46" fillId="0" borderId="0" xfId="0" applyFont="1" applyBorder="1" applyAlignment="1">
      <alignment vertical="center" wrapText="1"/>
    </xf>
    <xf numFmtId="0" fontId="41" fillId="0" borderId="31" xfId="0" applyFont="1" applyBorder="1" applyAlignment="1" applyProtection="1">
      <alignment vertical="center" wrapText="1"/>
    </xf>
    <xf numFmtId="0" fontId="41" fillId="0" borderId="31" xfId="0" applyFont="1" applyBorder="1" applyAlignment="1" applyProtection="1">
      <alignment vertical="center"/>
    </xf>
    <xf numFmtId="0" fontId="3" fillId="0" borderId="31" xfId="0" applyFont="1" applyBorder="1" applyAlignment="1" applyProtection="1">
      <alignment wrapText="1"/>
    </xf>
    <xf numFmtId="0" fontId="0" fillId="0" borderId="1" xfId="0" applyBorder="1" applyProtection="1">
      <protection locked="0"/>
    </xf>
    <xf numFmtId="43" fontId="3" fillId="0" borderId="1" xfId="1" applyFont="1" applyBorder="1" applyAlignment="1" applyProtection="1">
      <alignment horizontal="center" vertical="center" wrapText="1"/>
      <protection locked="0"/>
    </xf>
    <xf numFmtId="43" fontId="2" fillId="6" borderId="29" xfId="1" applyFont="1" applyFill="1" applyBorder="1" applyAlignment="1">
      <alignment horizontal="center"/>
    </xf>
    <xf numFmtId="43" fontId="2" fillId="6" borderId="6" xfId="1" applyFont="1" applyFill="1" applyBorder="1" applyAlignment="1">
      <alignment horizontal="center"/>
    </xf>
    <xf numFmtId="43" fontId="2" fillId="6" borderId="5" xfId="1" applyFont="1" applyFill="1" applyBorder="1" applyAlignment="1">
      <alignment horizontal="center" vertical="center"/>
    </xf>
    <xf numFmtId="43" fontId="2" fillId="6" borderId="1" xfId="1" applyFont="1" applyFill="1" applyBorder="1" applyAlignment="1">
      <alignment horizontal="center" vertical="center"/>
    </xf>
    <xf numFmtId="43" fontId="2" fillId="6" borderId="27" xfId="1" applyFont="1" applyFill="1" applyBorder="1" applyAlignment="1">
      <alignment horizontal="center" vertical="center"/>
    </xf>
    <xf numFmtId="43" fontId="2" fillId="12" borderId="5" xfId="1" applyFont="1" applyFill="1" applyBorder="1" applyAlignment="1">
      <alignment horizontal="center" vertical="center"/>
    </xf>
    <xf numFmtId="43" fontId="2" fillId="12" borderId="1" xfId="1" applyFont="1" applyFill="1" applyBorder="1" applyAlignment="1">
      <alignment horizontal="center" vertical="center"/>
    </xf>
    <xf numFmtId="44" fontId="2" fillId="6" borderId="6" xfId="2" applyFont="1" applyFill="1" applyBorder="1" applyAlignment="1">
      <alignment horizontal="center"/>
    </xf>
    <xf numFmtId="44" fontId="2" fillId="12" borderId="1" xfId="2" applyFont="1" applyFill="1" applyBorder="1" applyAlignment="1">
      <alignment horizontal="center" vertical="center"/>
    </xf>
    <xf numFmtId="43" fontId="45" fillId="14" borderId="26" xfId="1" applyFont="1" applyFill="1" applyBorder="1" applyAlignment="1"/>
    <xf numFmtId="43" fontId="4" fillId="14" borderId="26" xfId="1" applyFont="1" applyFill="1" applyBorder="1"/>
    <xf numFmtId="43" fontId="26" fillId="0" borderId="1" xfId="1" applyFont="1" applyBorder="1" applyAlignment="1" applyProtection="1">
      <alignment horizontal="center"/>
      <protection locked="0"/>
    </xf>
    <xf numFmtId="43" fontId="30" fillId="14" borderId="1" xfId="1" applyFont="1" applyFill="1" applyBorder="1" applyAlignment="1">
      <alignment horizontal="center" vertical="center"/>
    </xf>
    <xf numFmtId="0" fontId="41" fillId="10" borderId="1" xfId="0" applyFont="1" applyFill="1" applyBorder="1" applyAlignment="1" applyProtection="1">
      <alignment vertical="center" wrapText="1"/>
    </xf>
    <xf numFmtId="0" fontId="3" fillId="10" borderId="1" xfId="0" applyFont="1" applyFill="1" applyBorder="1" applyAlignment="1" applyProtection="1">
      <alignment horizontal="center" vertical="center"/>
    </xf>
    <xf numFmtId="0" fontId="44" fillId="0" borderId="0" xfId="0" applyFont="1" applyAlignment="1">
      <alignment horizontal="left" vertical="center"/>
    </xf>
    <xf numFmtId="0" fontId="44" fillId="0" borderId="0" xfId="0" applyFont="1" applyAlignment="1">
      <alignment horizontal="justify" vertical="center" wrapText="1"/>
    </xf>
    <xf numFmtId="0" fontId="0" fillId="0" borderId="0" xfId="0" applyProtection="1"/>
    <xf numFmtId="0" fontId="7" fillId="3" borderId="9" xfId="0" applyFont="1" applyFill="1" applyBorder="1" applyProtection="1"/>
    <xf numFmtId="0" fontId="7" fillId="3" borderId="10" xfId="0" applyFont="1" applyFill="1" applyBorder="1" applyProtection="1"/>
    <xf numFmtId="0" fontId="7" fillId="3" borderId="11" xfId="0" applyFont="1" applyFill="1" applyBorder="1" applyProtection="1"/>
    <xf numFmtId="0" fontId="7" fillId="3" borderId="0" xfId="0" applyFont="1" applyFill="1" applyBorder="1" applyProtection="1"/>
    <xf numFmtId="0" fontId="7" fillId="3" borderId="12" xfId="0" applyFont="1" applyFill="1" applyBorder="1" applyProtection="1"/>
    <xf numFmtId="0" fontId="10" fillId="3" borderId="11" xfId="0" applyFont="1" applyFill="1" applyBorder="1" applyAlignment="1" applyProtection="1">
      <alignment vertical="center"/>
    </xf>
    <xf numFmtId="0" fontId="13" fillId="3" borderId="8" xfId="4" applyFont="1" applyFill="1" applyBorder="1" applyProtection="1"/>
    <xf numFmtId="0" fontId="13" fillId="3" borderId="9" xfId="4" applyFont="1" applyFill="1" applyBorder="1" applyProtection="1"/>
    <xf numFmtId="0" fontId="13" fillId="3" borderId="10" xfId="4" applyFont="1" applyFill="1" applyBorder="1" applyProtection="1"/>
    <xf numFmtId="0" fontId="13" fillId="3" borderId="0" xfId="4" applyFont="1" applyFill="1" applyBorder="1" applyProtection="1"/>
    <xf numFmtId="0" fontId="13" fillId="3" borderId="12" xfId="4" applyFont="1" applyFill="1" applyBorder="1" applyProtection="1"/>
    <xf numFmtId="0" fontId="14" fillId="3" borderId="11" xfId="4" applyFont="1" applyFill="1" applyBorder="1" applyProtection="1"/>
    <xf numFmtId="0" fontId="15" fillId="3" borderId="0" xfId="4" applyFont="1" applyFill="1" applyBorder="1" applyAlignment="1" applyProtection="1">
      <alignment horizontal="center"/>
    </xf>
    <xf numFmtId="0" fontId="15" fillId="3" borderId="12" xfId="4" applyFont="1" applyFill="1" applyBorder="1" applyAlignment="1" applyProtection="1">
      <alignment horizontal="center"/>
    </xf>
    <xf numFmtId="0" fontId="16" fillId="3" borderId="11" xfId="0" applyFont="1" applyFill="1" applyBorder="1" applyProtection="1"/>
    <xf numFmtId="0" fontId="17" fillId="3" borderId="11" xfId="4" applyFont="1" applyFill="1" applyBorder="1" applyAlignment="1" applyProtection="1">
      <alignment horizontal="left"/>
    </xf>
    <xf numFmtId="0" fontId="17" fillId="3" borderId="0" xfId="4" applyFont="1" applyFill="1" applyBorder="1" applyProtection="1"/>
    <xf numFmtId="0" fontId="19" fillId="3" borderId="0" xfId="4" applyFont="1" applyFill="1" applyBorder="1" applyAlignment="1" applyProtection="1">
      <alignment horizontal="center" vertical="center"/>
    </xf>
    <xf numFmtId="0" fontId="19" fillId="3" borderId="8" xfId="4" applyFont="1" applyFill="1" applyBorder="1" applyProtection="1"/>
    <xf numFmtId="0" fontId="19" fillId="3" borderId="9" xfId="4" applyFont="1" applyFill="1" applyBorder="1" applyAlignment="1" applyProtection="1"/>
    <xf numFmtId="0" fontId="19" fillId="3" borderId="10" xfId="4" applyFont="1" applyFill="1" applyBorder="1" applyAlignment="1" applyProtection="1"/>
    <xf numFmtId="0" fontId="9" fillId="3" borderId="11" xfId="0" applyFont="1" applyFill="1" applyBorder="1" applyProtection="1"/>
    <xf numFmtId="0" fontId="19" fillId="3" borderId="11" xfId="4" applyFont="1" applyFill="1" applyBorder="1" applyProtection="1"/>
    <xf numFmtId="0" fontId="19" fillId="3" borderId="0" xfId="4" applyFont="1" applyFill="1" applyBorder="1" applyAlignment="1" applyProtection="1"/>
    <xf numFmtId="0" fontId="19" fillId="3" borderId="12" xfId="4" applyFont="1" applyFill="1" applyBorder="1" applyAlignment="1" applyProtection="1"/>
    <xf numFmtId="0" fontId="17" fillId="3" borderId="11" xfId="4" applyFont="1" applyFill="1" applyBorder="1" applyProtection="1"/>
    <xf numFmtId="0" fontId="15" fillId="3" borderId="0" xfId="4" applyFont="1" applyFill="1" applyBorder="1" applyProtection="1"/>
    <xf numFmtId="0" fontId="13" fillId="3" borderId="0" xfId="4" applyFont="1" applyFill="1" applyBorder="1" applyAlignment="1" applyProtection="1">
      <alignment horizontal="center" vertical="center"/>
    </xf>
    <xf numFmtId="0" fontId="15" fillId="3" borderId="0" xfId="4" applyFont="1" applyFill="1" applyBorder="1" applyAlignment="1" applyProtection="1"/>
    <xf numFmtId="0" fontId="15" fillId="3" borderId="12" xfId="4" applyFont="1" applyFill="1" applyBorder="1" applyAlignment="1" applyProtection="1"/>
    <xf numFmtId="0" fontId="15" fillId="3" borderId="0" xfId="4" applyFont="1" applyFill="1" applyBorder="1" applyAlignment="1" applyProtection="1">
      <alignment horizontal="left" wrapText="1"/>
    </xf>
    <xf numFmtId="0" fontId="21" fillId="3" borderId="0" xfId="5" applyFont="1" applyFill="1" applyBorder="1" applyProtection="1"/>
    <xf numFmtId="0" fontId="21" fillId="3" borderId="12" xfId="5" applyFont="1" applyFill="1" applyBorder="1" applyProtection="1"/>
    <xf numFmtId="0" fontId="15" fillId="3" borderId="0" xfId="4" applyFont="1" applyFill="1" applyBorder="1" applyAlignment="1" applyProtection="1">
      <alignment horizontal="left"/>
    </xf>
    <xf numFmtId="0" fontId="15" fillId="3" borderId="11" xfId="4" applyFont="1" applyFill="1" applyBorder="1" applyProtection="1"/>
    <xf numFmtId="0" fontId="21" fillId="3" borderId="0" xfId="5" applyFont="1" applyFill="1" applyBorder="1" applyAlignment="1" applyProtection="1">
      <alignment horizontal="left"/>
    </xf>
    <xf numFmtId="0" fontId="15" fillId="3" borderId="11" xfId="4" applyFont="1" applyFill="1" applyBorder="1" applyAlignment="1" applyProtection="1">
      <alignment horizontal="left"/>
    </xf>
    <xf numFmtId="0" fontId="15" fillId="3" borderId="17" xfId="4" applyFont="1" applyFill="1" applyBorder="1" applyProtection="1"/>
    <xf numFmtId="0" fontId="13" fillId="3" borderId="0" xfId="4" applyFont="1" applyFill="1" applyBorder="1" applyAlignment="1" applyProtection="1">
      <alignment horizontal="center"/>
    </xf>
    <xf numFmtId="0" fontId="13" fillId="3" borderId="12" xfId="4" applyFont="1" applyFill="1" applyBorder="1" applyAlignment="1" applyProtection="1">
      <alignment horizontal="center"/>
    </xf>
    <xf numFmtId="0" fontId="0" fillId="3" borderId="20" xfId="0" applyFill="1" applyBorder="1" applyProtection="1"/>
    <xf numFmtId="0" fontId="0" fillId="3" borderId="21" xfId="0" applyFill="1" applyBorder="1" applyProtection="1"/>
    <xf numFmtId="0" fontId="7" fillId="3" borderId="22" xfId="0" applyFont="1" applyFill="1" applyBorder="1" applyProtection="1"/>
    <xf numFmtId="0" fontId="13" fillId="3" borderId="19" xfId="4" applyFont="1" applyFill="1" applyBorder="1" applyAlignment="1" applyProtection="1">
      <alignment horizontal="left"/>
    </xf>
    <xf numFmtId="0" fontId="13" fillId="3" borderId="14" xfId="4" applyFont="1" applyFill="1" applyBorder="1" applyAlignment="1" applyProtection="1">
      <alignment horizontal="left"/>
    </xf>
    <xf numFmtId="0" fontId="13" fillId="3" borderId="14" xfId="4" applyFont="1" applyFill="1" applyBorder="1" applyProtection="1"/>
    <xf numFmtId="0" fontId="13" fillId="3" borderId="14" xfId="4" applyFont="1" applyFill="1" applyBorder="1" applyAlignment="1" applyProtection="1">
      <alignment horizontal="center"/>
    </xf>
    <xf numFmtId="0" fontId="13" fillId="3" borderId="15" xfId="4" applyFont="1" applyFill="1" applyBorder="1" applyAlignment="1" applyProtection="1">
      <alignment horizontal="center"/>
    </xf>
    <xf numFmtId="0" fontId="17" fillId="3" borderId="0" xfId="4" applyFont="1" applyFill="1" applyBorder="1" applyAlignment="1" applyProtection="1">
      <alignment horizontal="left"/>
    </xf>
    <xf numFmtId="0" fontId="13" fillId="3" borderId="12" xfId="4" applyFont="1" applyFill="1" applyBorder="1" applyAlignment="1" applyProtection="1">
      <alignment horizontal="center" vertical="center"/>
    </xf>
    <xf numFmtId="0" fontId="7" fillId="3" borderId="20" xfId="0" applyFont="1" applyFill="1" applyBorder="1" applyProtection="1"/>
    <xf numFmtId="0" fontId="7" fillId="3" borderId="21" xfId="0" applyFont="1" applyFill="1" applyBorder="1" applyProtection="1"/>
    <xf numFmtId="0" fontId="14" fillId="3" borderId="8" xfId="4" applyFont="1" applyFill="1" applyBorder="1" applyProtection="1"/>
    <xf numFmtId="0" fontId="14" fillId="3" borderId="9" xfId="4" applyFont="1" applyFill="1" applyBorder="1" applyProtection="1"/>
    <xf numFmtId="0" fontId="16" fillId="3" borderId="0" xfId="0" applyFont="1" applyFill="1" applyBorder="1" applyProtection="1"/>
    <xf numFmtId="0" fontId="17" fillId="3" borderId="11" xfId="4" applyFont="1" applyFill="1" applyBorder="1" applyAlignment="1" applyProtection="1"/>
    <xf numFmtId="0" fontId="17" fillId="3" borderId="0" xfId="4" applyFont="1" applyFill="1" applyBorder="1" applyAlignment="1" applyProtection="1"/>
    <xf numFmtId="0" fontId="19" fillId="3" borderId="0" xfId="4" applyFont="1" applyFill="1" applyBorder="1" applyAlignment="1" applyProtection="1">
      <alignment vertical="center"/>
    </xf>
    <xf numFmtId="0" fontId="19" fillId="3" borderId="12" xfId="4" applyFont="1" applyFill="1" applyBorder="1" applyAlignment="1" applyProtection="1">
      <alignment horizontal="center" vertical="center"/>
    </xf>
    <xf numFmtId="0" fontId="8" fillId="3" borderId="11" xfId="0" applyFont="1" applyFill="1" applyBorder="1" applyProtection="1"/>
    <xf numFmtId="0" fontId="22" fillId="3" borderId="12" xfId="0" applyFont="1" applyFill="1" applyBorder="1" applyProtection="1"/>
    <xf numFmtId="0" fontId="14" fillId="0" borderId="8" xfId="4" applyFont="1" applyFill="1" applyBorder="1" applyProtection="1"/>
    <xf numFmtId="166" fontId="24" fillId="3" borderId="0" xfId="0" applyNumberFormat="1" applyFont="1" applyFill="1" applyBorder="1" applyAlignment="1" applyProtection="1">
      <alignment horizontal="center" vertical="center"/>
    </xf>
    <xf numFmtId="0" fontId="17" fillId="6" borderId="8" xfId="4" applyFont="1" applyFill="1" applyBorder="1" applyAlignment="1" applyProtection="1">
      <alignment horizontal="center" vertical="center" wrapText="1"/>
    </xf>
    <xf numFmtId="0" fontId="17" fillId="6" borderId="23" xfId="4" applyFont="1" applyFill="1" applyBorder="1" applyAlignment="1" applyProtection="1">
      <alignment horizontal="center" vertical="center"/>
    </xf>
    <xf numFmtId="0" fontId="17" fillId="6" borderId="26" xfId="4" applyFont="1" applyFill="1" applyBorder="1" applyAlignment="1" applyProtection="1">
      <alignment horizontal="center" vertical="center"/>
    </xf>
    <xf numFmtId="0" fontId="17" fillId="3" borderId="0" xfId="4"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10" fontId="7" fillId="3" borderId="0" xfId="0" applyNumberFormat="1"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7" fillId="3" borderId="11" xfId="0" applyFont="1" applyFill="1" applyBorder="1" applyAlignment="1" applyProtection="1">
      <alignment vertical="center"/>
    </xf>
    <xf numFmtId="0" fontId="8" fillId="7" borderId="31" xfId="0" applyFont="1" applyFill="1" applyBorder="1" applyAlignment="1" applyProtection="1">
      <alignment horizontal="center" vertical="center"/>
    </xf>
    <xf numFmtId="10" fontId="8" fillId="3" borderId="0" xfId="0" applyNumberFormat="1" applyFont="1" applyFill="1" applyBorder="1" applyAlignment="1" applyProtection="1">
      <alignment horizontal="center" vertical="center"/>
    </xf>
    <xf numFmtId="0" fontId="7" fillId="3" borderId="12" xfId="0" applyFont="1" applyFill="1" applyBorder="1" applyAlignment="1" applyProtection="1">
      <alignment vertical="center"/>
    </xf>
    <xf numFmtId="0" fontId="7" fillId="3" borderId="0" xfId="0" applyFont="1" applyFill="1" applyProtection="1"/>
    <xf numFmtId="43" fontId="48" fillId="18" borderId="1" xfId="1" applyFont="1" applyFill="1" applyBorder="1" applyAlignment="1" applyProtection="1">
      <alignment horizontal="center" vertical="center" wrapText="1"/>
    </xf>
    <xf numFmtId="43" fontId="49" fillId="10" borderId="1" xfId="1" applyFont="1" applyFill="1" applyBorder="1" applyAlignment="1" applyProtection="1">
      <alignment horizontal="center" vertical="center" wrapText="1"/>
    </xf>
    <xf numFmtId="0" fontId="2" fillId="0" borderId="0" xfId="0" applyFont="1" applyAlignment="1">
      <alignment wrapText="1"/>
    </xf>
    <xf numFmtId="0" fontId="0" fillId="0" borderId="0" xfId="0" applyAlignment="1">
      <alignment wrapText="1"/>
    </xf>
    <xf numFmtId="0" fontId="5" fillId="0" borderId="0" xfId="0" applyFont="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vertical="center"/>
    </xf>
    <xf numFmtId="43" fontId="3" fillId="0" borderId="0" xfId="1" applyFont="1" applyAlignment="1" applyProtection="1">
      <alignment vertical="center"/>
    </xf>
    <xf numFmtId="0" fontId="3" fillId="0" borderId="0" xfId="0" applyFont="1" applyFill="1" applyAlignment="1" applyProtection="1">
      <alignment vertical="center"/>
    </xf>
    <xf numFmtId="168" fontId="7" fillId="3" borderId="1" xfId="0" applyNumberFormat="1" applyFont="1" applyFill="1" applyBorder="1" applyAlignment="1" applyProtection="1">
      <alignment horizontal="center" vertical="center"/>
    </xf>
    <xf numFmtId="168" fontId="8" fillId="7" borderId="1" xfId="0" applyNumberFormat="1" applyFont="1" applyFill="1" applyBorder="1" applyAlignment="1" applyProtection="1">
      <alignment horizontal="center" vertical="center"/>
    </xf>
    <xf numFmtId="0" fontId="0" fillId="3" borderId="0" xfId="0" applyFill="1" applyProtection="1"/>
    <xf numFmtId="0" fontId="0" fillId="3" borderId="0" xfId="0" applyFill="1" applyBorder="1" applyProtection="1"/>
    <xf numFmtId="0" fontId="3" fillId="0" borderId="7" xfId="0" applyFont="1" applyBorder="1" applyAlignment="1" applyProtection="1">
      <alignment horizontal="center" vertical="center" wrapText="1"/>
    </xf>
    <xf numFmtId="43" fontId="3" fillId="0" borderId="7" xfId="1" applyFont="1" applyBorder="1" applyAlignment="1" applyProtection="1">
      <alignment horizontal="center" vertical="center" wrapText="1"/>
      <protection locked="0"/>
    </xf>
    <xf numFmtId="4" fontId="3" fillId="15" borderId="7" xfId="0" applyNumberFormat="1" applyFont="1" applyFill="1" applyBorder="1" applyAlignment="1" applyProtection="1">
      <alignment horizontal="center" vertical="center" wrapText="1"/>
    </xf>
    <xf numFmtId="43" fontId="6" fillId="4" borderId="43" xfId="1" applyFont="1" applyFill="1" applyBorder="1" applyAlignment="1" applyProtection="1">
      <alignment horizontal="center" vertical="center" wrapText="1"/>
      <protection locked="0"/>
    </xf>
    <xf numFmtId="43" fontId="6" fillId="4" borderId="44" xfId="1" applyFont="1" applyFill="1" applyBorder="1" applyAlignment="1" applyProtection="1">
      <alignment horizontal="center" vertical="center" wrapText="1"/>
      <protection locked="0"/>
    </xf>
    <xf numFmtId="43" fontId="6" fillId="4" borderId="47" xfId="1" applyFont="1" applyFill="1" applyBorder="1" applyAlignment="1" applyProtection="1">
      <alignment horizontal="center" vertical="center" wrapText="1"/>
      <protection locked="0"/>
    </xf>
    <xf numFmtId="43" fontId="6" fillId="4" borderId="28" xfId="1" applyFont="1" applyFill="1" applyBorder="1" applyAlignment="1" applyProtection="1">
      <alignment horizontal="center" vertical="center" wrapText="1"/>
      <protection locked="0"/>
    </xf>
    <xf numFmtId="43" fontId="6" fillId="4" borderId="45" xfId="1" applyFont="1" applyFill="1" applyBorder="1" applyAlignment="1" applyProtection="1">
      <alignment horizontal="center" vertical="center" wrapText="1"/>
      <protection locked="0"/>
    </xf>
    <xf numFmtId="169" fontId="3" fillId="0" borderId="7" xfId="0" applyNumberFormat="1" applyFont="1" applyBorder="1" applyAlignment="1" applyProtection="1">
      <alignment horizontal="center" vertical="center" wrapText="1"/>
    </xf>
    <xf numFmtId="169" fontId="3" fillId="0" borderId="1" xfId="0" applyNumberFormat="1" applyFont="1" applyBorder="1" applyAlignment="1" applyProtection="1">
      <alignment horizontal="center" vertical="center" wrapText="1"/>
    </xf>
    <xf numFmtId="0" fontId="3" fillId="3" borderId="0" xfId="0" applyFont="1" applyFill="1" applyAlignment="1" applyProtection="1">
      <alignment horizontal="center" vertical="center"/>
      <protection locked="0"/>
    </xf>
    <xf numFmtId="0" fontId="42" fillId="3" borderId="0" xfId="0" applyFont="1" applyFill="1" applyAlignment="1" applyProtection="1">
      <alignment horizontal="center" vertical="center"/>
      <protection locked="0"/>
    </xf>
    <xf numFmtId="0" fontId="3" fillId="0" borderId="7" xfId="1" applyNumberFormat="1" applyFont="1" applyBorder="1" applyAlignment="1" applyProtection="1">
      <alignment horizontal="center" vertical="center" wrapText="1"/>
      <protection locked="0"/>
    </xf>
    <xf numFmtId="0" fontId="3" fillId="0" borderId="1" xfId="1" applyNumberFormat="1" applyFont="1" applyBorder="1" applyAlignment="1" applyProtection="1">
      <alignment horizontal="center" vertical="center" wrapText="1"/>
      <protection locked="0"/>
    </xf>
    <xf numFmtId="0" fontId="3" fillId="3" borderId="0" xfId="0" applyFont="1" applyFill="1" applyAlignment="1" applyProtection="1">
      <alignment horizontal="center" vertical="center" wrapText="1"/>
      <protection locked="0"/>
    </xf>
    <xf numFmtId="0" fontId="3" fillId="3" borderId="0" xfId="0" applyNumberFormat="1" applyFont="1" applyFill="1" applyAlignment="1" applyProtection="1">
      <alignment horizontal="center" vertical="center"/>
      <protection locked="0"/>
    </xf>
    <xf numFmtId="0" fontId="3" fillId="3" borderId="1" xfId="1" applyNumberFormat="1" applyFont="1" applyFill="1" applyBorder="1" applyAlignment="1" applyProtection="1">
      <alignment horizontal="center" vertical="center" wrapText="1"/>
      <protection locked="0"/>
    </xf>
    <xf numFmtId="4" fontId="3" fillId="3" borderId="0" xfId="0" applyNumberFormat="1" applyFont="1" applyFill="1" applyAlignment="1" applyProtection="1">
      <alignment horizontal="center" vertical="center"/>
      <protection locked="0"/>
    </xf>
    <xf numFmtId="0" fontId="53" fillId="3" borderId="0" xfId="4" applyFont="1" applyFill="1" applyAlignment="1" applyProtection="1">
      <alignment vertical="center" wrapText="1"/>
    </xf>
    <xf numFmtId="0" fontId="0" fillId="0" borderId="1" xfId="0" applyBorder="1" applyAlignment="1" applyProtection="1">
      <alignment horizontal="center"/>
      <protection locked="0"/>
    </xf>
    <xf numFmtId="43" fontId="0" fillId="0" borderId="1" xfId="1" applyFont="1" applyBorder="1" applyAlignment="1" applyProtection="1">
      <alignment horizontal="center"/>
      <protection locked="0"/>
    </xf>
    <xf numFmtId="164" fontId="0" fillId="0" borderId="1" xfId="9" applyFont="1" applyBorder="1" applyAlignment="1">
      <alignment horizontal="center"/>
    </xf>
    <xf numFmtId="164" fontId="36" fillId="0" borderId="1" xfId="4" applyNumberFormat="1" applyFont="1" applyBorder="1" applyAlignment="1" applyProtection="1">
      <alignment horizontal="center" vertical="center" wrapText="1"/>
      <protection locked="0"/>
    </xf>
    <xf numFmtId="44" fontId="26" fillId="0" borderId="1" xfId="2" applyFont="1" applyBorder="1" applyAlignment="1" applyProtection="1">
      <alignment horizontal="center" vertical="center"/>
      <protection locked="0"/>
    </xf>
    <xf numFmtId="164" fontId="26" fillId="0" borderId="1" xfId="2" applyNumberFormat="1" applyFont="1" applyBorder="1" applyAlignment="1" applyProtection="1">
      <alignment horizontal="center" vertical="center"/>
      <protection locked="0"/>
    </xf>
    <xf numFmtId="43" fontId="2" fillId="3" borderId="7" xfId="1" applyFont="1" applyFill="1" applyBorder="1"/>
    <xf numFmtId="0" fontId="35" fillId="8" borderId="44" xfId="4" applyFont="1" applyFill="1" applyBorder="1" applyAlignment="1">
      <alignment horizontal="center" vertical="center" wrapText="1" shrinkToFit="1"/>
    </xf>
    <xf numFmtId="0" fontId="35" fillId="11" borderId="44" xfId="4" applyFont="1" applyFill="1" applyBorder="1" applyAlignment="1">
      <alignment horizontal="center" vertical="center" wrapText="1" shrinkToFit="1"/>
    </xf>
    <xf numFmtId="0" fontId="34" fillId="2" borderId="45" xfId="6" applyFont="1" applyFill="1" applyBorder="1" applyAlignment="1">
      <alignment horizontal="center" vertical="center" wrapText="1"/>
    </xf>
    <xf numFmtId="0" fontId="35" fillId="8" borderId="43" xfId="4" applyFont="1" applyFill="1" applyBorder="1" applyAlignment="1">
      <alignment horizontal="center" vertical="center" wrapText="1" shrinkToFit="1"/>
    </xf>
    <xf numFmtId="43" fontId="2" fillId="3" borderId="41" xfId="1" applyFont="1" applyFill="1" applyBorder="1"/>
    <xf numFmtId="164" fontId="2" fillId="3" borderId="42" xfId="0" applyNumberFormat="1" applyFont="1" applyFill="1" applyBorder="1" applyAlignment="1">
      <alignment horizontal="center" vertical="center"/>
    </xf>
    <xf numFmtId="0" fontId="3" fillId="10" borderId="3"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1" fillId="0"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xf>
    <xf numFmtId="0" fontId="41"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xf>
    <xf numFmtId="0" fontId="0" fillId="3" borderId="1" xfId="0" applyFill="1" applyBorder="1" applyAlignment="1" applyProtection="1">
      <alignment vertical="center" wrapText="1"/>
      <protection locked="0"/>
    </xf>
    <xf numFmtId="0" fontId="0" fillId="3" borderId="0" xfId="0" applyFill="1" applyProtection="1">
      <protection locked="0"/>
    </xf>
    <xf numFmtId="0" fontId="57" fillId="16" borderId="2" xfId="0" applyFont="1" applyFill="1" applyBorder="1" applyAlignment="1">
      <alignment horizontal="center" vertical="center"/>
    </xf>
    <xf numFmtId="0" fontId="57" fillId="16" borderId="30" xfId="0" applyFont="1" applyFill="1" applyBorder="1" applyAlignment="1">
      <alignment horizontal="center" vertical="center"/>
    </xf>
    <xf numFmtId="0" fontId="58" fillId="0" borderId="0" xfId="0" applyFont="1"/>
    <xf numFmtId="0" fontId="53" fillId="3" borderId="0" xfId="4" applyFont="1" applyFill="1" applyAlignment="1" applyProtection="1">
      <alignment vertical="center" wrapText="1"/>
      <protection locked="0"/>
    </xf>
    <xf numFmtId="0" fontId="27" fillId="18" borderId="0" xfId="4" applyFont="1" applyFill="1" applyAlignment="1" applyProtection="1">
      <alignment wrapText="1"/>
      <protection locked="0"/>
    </xf>
    <xf numFmtId="0" fontId="27" fillId="3" borderId="0" xfId="4" applyFont="1" applyFill="1" applyAlignment="1" applyProtection="1">
      <alignment wrapText="1"/>
      <protection locked="0"/>
    </xf>
    <xf numFmtId="0" fontId="0" fillId="3" borderId="0" xfId="0" applyFill="1" applyAlignment="1" applyProtection="1">
      <alignment vertical="center" wrapText="1"/>
      <protection locked="0"/>
    </xf>
    <xf numFmtId="0" fontId="0" fillId="3" borderId="1" xfId="0" applyFill="1" applyBorder="1" applyAlignment="1" applyProtection="1">
      <alignment horizontal="center" vertical="center"/>
      <protection locked="0"/>
    </xf>
    <xf numFmtId="0" fontId="0" fillId="3" borderId="1" xfId="0" applyFill="1" applyBorder="1" applyAlignment="1" applyProtection="1">
      <alignment horizontal="left" vertical="center" wrapText="1"/>
      <protection locked="0"/>
    </xf>
    <xf numFmtId="0" fontId="0" fillId="3" borderId="1" xfId="0" applyFill="1" applyBorder="1" applyAlignment="1" applyProtection="1">
      <alignment horizontal="center" vertical="center" wrapText="1"/>
      <protection locked="0"/>
    </xf>
    <xf numFmtId="43" fontId="0" fillId="3" borderId="1" xfId="1" applyFont="1" applyFill="1" applyBorder="1" applyAlignment="1" applyProtection="1">
      <alignment vertical="center"/>
      <protection locked="0"/>
    </xf>
    <xf numFmtId="0" fontId="0" fillId="3" borderId="0" xfId="0" applyFill="1" applyAlignment="1" applyProtection="1">
      <alignment vertical="center"/>
      <protection locked="0"/>
    </xf>
    <xf numFmtId="0" fontId="0" fillId="20" borderId="23" xfId="0" applyFill="1" applyBorder="1" applyAlignment="1" applyProtection="1">
      <alignment vertical="center"/>
      <protection locked="0"/>
    </xf>
    <xf numFmtId="0" fontId="0" fillId="20" borderId="24" xfId="0" applyFill="1" applyBorder="1" applyAlignment="1" applyProtection="1">
      <alignment vertical="center"/>
      <protection locked="0"/>
    </xf>
    <xf numFmtId="0" fontId="61" fillId="3" borderId="0" xfId="4" applyFont="1" applyFill="1" applyAlignment="1" applyProtection="1">
      <alignment horizontal="center" wrapText="1"/>
      <protection locked="0"/>
    </xf>
    <xf numFmtId="0" fontId="62" fillId="3" borderId="0" xfId="0" applyFont="1" applyFill="1" applyProtection="1">
      <protection locked="0"/>
    </xf>
    <xf numFmtId="0" fontId="0" fillId="3" borderId="0" xfId="0" applyFill="1" applyAlignment="1" applyProtection="1">
      <alignment wrapText="1"/>
      <protection locked="0"/>
    </xf>
    <xf numFmtId="0" fontId="0" fillId="18" borderId="0" xfId="0" applyFill="1" applyProtection="1"/>
    <xf numFmtId="0" fontId="45" fillId="18" borderId="1" xfId="0" applyFont="1" applyFill="1" applyBorder="1" applyAlignment="1" applyProtection="1">
      <alignment horizontal="center" vertical="center" wrapText="1"/>
    </xf>
    <xf numFmtId="0" fontId="45" fillId="14"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49" fontId="0" fillId="3" borderId="1" xfId="0" applyNumberFormat="1" applyFill="1" applyBorder="1" applyAlignment="1" applyProtection="1">
      <alignment horizontal="center" vertical="center" wrapText="1"/>
      <protection locked="0"/>
    </xf>
    <xf numFmtId="43" fontId="0" fillId="3" borderId="1" xfId="1" applyFont="1" applyFill="1" applyBorder="1" applyAlignment="1" applyProtection="1">
      <alignment vertical="center" wrapText="1"/>
      <protection locked="0"/>
    </xf>
    <xf numFmtId="49" fontId="0" fillId="3" borderId="0" xfId="0" applyNumberFormat="1" applyFill="1" applyAlignment="1" applyProtection="1">
      <alignment horizontal="center" vertical="center"/>
      <protection locked="0"/>
    </xf>
    <xf numFmtId="0" fontId="27" fillId="18" borderId="0" xfId="4" applyFont="1" applyFill="1" applyAlignment="1" applyProtection="1">
      <alignment wrapText="1"/>
    </xf>
    <xf numFmtId="0" fontId="45" fillId="18" borderId="7" xfId="0" applyFont="1" applyFill="1" applyBorder="1" applyAlignment="1" applyProtection="1">
      <alignment horizontal="center" vertical="center" wrapText="1"/>
    </xf>
    <xf numFmtId="0" fontId="44" fillId="0" borderId="0" xfId="0" applyFont="1" applyAlignment="1" applyProtection="1">
      <alignment wrapText="1"/>
      <protection locked="0"/>
    </xf>
    <xf numFmtId="0" fontId="44" fillId="0" borderId="0" xfId="0" applyFont="1" applyAlignment="1" applyProtection="1">
      <alignment horizontal="center"/>
      <protection locked="0"/>
    </xf>
    <xf numFmtId="0" fontId="44" fillId="0" borderId="0" xfId="0" applyFont="1" applyProtection="1">
      <protection locked="0"/>
    </xf>
    <xf numFmtId="0" fontId="44" fillId="0" borderId="0" xfId="0" applyFont="1" applyAlignment="1" applyProtection="1">
      <alignment vertical="center" wrapText="1"/>
      <protection locked="0"/>
    </xf>
    <xf numFmtId="0" fontId="44" fillId="0" borderId="0" xfId="0" applyFont="1" applyFill="1" applyProtection="1">
      <protection locked="0"/>
    </xf>
    <xf numFmtId="0" fontId="44" fillId="0" borderId="0" xfId="0" applyFont="1" applyAlignment="1" applyProtection="1">
      <alignment wrapText="1"/>
    </xf>
    <xf numFmtId="0" fontId="44" fillId="0" borderId="0" xfId="0" applyFont="1" applyAlignment="1" applyProtection="1">
      <alignment horizontal="center"/>
    </xf>
    <xf numFmtId="0" fontId="44" fillId="0" borderId="0" xfId="0" applyFont="1" applyProtection="1"/>
    <xf numFmtId="0" fontId="44" fillId="18" borderId="0" xfId="0" applyFont="1" applyFill="1" applyAlignment="1" applyProtection="1">
      <alignment horizontal="center"/>
    </xf>
    <xf numFmtId="0" fontId="44" fillId="18" borderId="0" xfId="0" applyFont="1" applyFill="1" applyAlignment="1" applyProtection="1">
      <alignment vertical="center" wrapText="1"/>
    </xf>
    <xf numFmtId="0" fontId="44" fillId="18" borderId="0" xfId="0" applyFont="1" applyFill="1" applyProtection="1"/>
    <xf numFmtId="0" fontId="44" fillId="0" borderId="0" xfId="0" applyFont="1" applyAlignment="1" applyProtection="1">
      <alignment vertical="center" wrapText="1"/>
    </xf>
    <xf numFmtId="0" fontId="44" fillId="0" borderId="0" xfId="0" applyFont="1" applyAlignment="1" applyProtection="1">
      <alignment horizontal="center" vertical="center" wrapText="1"/>
    </xf>
    <xf numFmtId="0" fontId="44" fillId="0" borderId="0" xfId="0" applyFont="1" applyAlignment="1" applyProtection="1">
      <alignment vertical="center"/>
    </xf>
    <xf numFmtId="0" fontId="64" fillId="0" borderId="0" xfId="10" applyFont="1" applyFill="1" applyAlignment="1"/>
    <xf numFmtId="0" fontId="49" fillId="22" borderId="49" xfId="0" applyFont="1" applyFill="1" applyBorder="1" applyAlignment="1">
      <alignment horizontal="center" vertical="center" wrapText="1"/>
    </xf>
    <xf numFmtId="0" fontId="41" fillId="0" borderId="0" xfId="10" applyFont="1" applyFill="1" applyAlignment="1"/>
    <xf numFmtId="0" fontId="41" fillId="0" borderId="50" xfId="10" applyFont="1" applyFill="1" applyBorder="1" applyAlignment="1">
      <alignment horizontal="center" vertical="center"/>
    </xf>
    <xf numFmtId="0" fontId="41" fillId="0" borderId="0" xfId="10" applyFont="1" applyFill="1" applyAlignment="1">
      <alignment horizontal="center" vertical="center"/>
    </xf>
    <xf numFmtId="0" fontId="66" fillId="0" borderId="50" xfId="10" applyFont="1" applyFill="1" applyBorder="1" applyAlignment="1">
      <alignment horizontal="center" vertical="center"/>
    </xf>
    <xf numFmtId="0" fontId="66" fillId="0" borderId="50" xfId="10" applyFont="1" applyFill="1" applyBorder="1" applyAlignment="1">
      <alignment horizontal="left" vertical="center" wrapText="1"/>
    </xf>
    <xf numFmtId="0" fontId="66" fillId="0" borderId="50" xfId="10" applyFont="1" applyFill="1" applyBorder="1" applyAlignment="1">
      <alignment horizontal="left" vertical="center"/>
    </xf>
    <xf numFmtId="170" fontId="66" fillId="0" borderId="50" xfId="10" applyNumberFormat="1" applyFont="1" applyFill="1" applyBorder="1" applyAlignment="1">
      <alignment horizontal="center" vertical="center" wrapText="1"/>
    </xf>
    <xf numFmtId="1" fontId="66" fillId="0" borderId="50" xfId="10" applyNumberFormat="1" applyFont="1" applyFill="1" applyBorder="1" applyAlignment="1">
      <alignment horizontal="center" vertical="center"/>
    </xf>
    <xf numFmtId="1" fontId="66" fillId="0" borderId="50" xfId="10" applyNumberFormat="1" applyFont="1" applyFill="1" applyBorder="1" applyAlignment="1">
      <alignment horizontal="center" vertical="center" wrapText="1"/>
    </xf>
    <xf numFmtId="168" fontId="66" fillId="0" borderId="50" xfId="10" applyNumberFormat="1" applyFont="1" applyFill="1" applyBorder="1" applyAlignment="1">
      <alignment horizontal="right" vertical="center" wrapText="1"/>
    </xf>
    <xf numFmtId="0" fontId="66" fillId="0" borderId="0" xfId="10" applyFont="1" applyFill="1" applyAlignment="1"/>
    <xf numFmtId="0" fontId="41" fillId="0" borderId="0" xfId="10" applyFont="1" applyFill="1" applyAlignment="1">
      <alignment vertical="center"/>
    </xf>
    <xf numFmtId="0" fontId="41" fillId="0" borderId="0" xfId="10" applyFont="1" applyFill="1" applyAlignment="1">
      <alignment horizontal="left" vertical="center"/>
    </xf>
    <xf numFmtId="0" fontId="66" fillId="0" borderId="0" xfId="10" applyFont="1" applyFill="1" applyAlignment="1">
      <alignment horizontal="left" vertical="center"/>
    </xf>
    <xf numFmtId="0" fontId="66" fillId="0" borderId="0" xfId="10" applyFont="1" applyFill="1" applyAlignment="1">
      <alignment horizontal="center" vertical="center"/>
    </xf>
    <xf numFmtId="0" fontId="41" fillId="0" borderId="0" xfId="0" applyFont="1" applyFill="1" applyBorder="1" applyAlignment="1" applyProtection="1">
      <alignment horizontal="center" vertical="center" wrapText="1"/>
    </xf>
    <xf numFmtId="0" fontId="41" fillId="0" borderId="7" xfId="0" applyFont="1" applyFill="1" applyBorder="1" applyAlignment="1" applyProtection="1">
      <alignment horizontal="center" vertical="center" wrapText="1"/>
    </xf>
    <xf numFmtId="0" fontId="66" fillId="0" borderId="0" xfId="10" applyFont="1" applyFill="1" applyAlignment="1">
      <alignment horizontal="center" vertical="center" wrapText="1"/>
    </xf>
    <xf numFmtId="0" fontId="41" fillId="0" borderId="0" xfId="10" applyFont="1" applyFill="1" applyAlignment="1">
      <alignment horizontal="center" vertical="center" wrapText="1"/>
    </xf>
    <xf numFmtId="0" fontId="3" fillId="0" borderId="0" xfId="0" applyFont="1" applyFill="1" applyAlignment="1" applyProtection="1">
      <alignment horizontal="center" vertical="center" wrapText="1"/>
    </xf>
    <xf numFmtId="0" fontId="66" fillId="0" borderId="0" xfId="10" applyFont="1" applyFill="1" applyAlignment="1">
      <alignment vertical="center"/>
    </xf>
    <xf numFmtId="0" fontId="48" fillId="18" borderId="23" xfId="0" applyFont="1" applyFill="1" applyBorder="1" applyAlignment="1" applyProtection="1">
      <alignment horizontal="center" vertical="center"/>
      <protection locked="0"/>
    </xf>
    <xf numFmtId="1" fontId="3" fillId="0" borderId="7" xfId="1" applyNumberFormat="1" applyFont="1" applyBorder="1" applyAlignment="1" applyProtection="1">
      <alignment horizontal="center" vertical="center" wrapText="1"/>
      <protection locked="0"/>
    </xf>
    <xf numFmtId="1" fontId="3" fillId="0" borderId="1" xfId="1" applyNumberFormat="1" applyFont="1" applyBorder="1" applyAlignment="1" applyProtection="1">
      <alignment horizontal="center" vertical="center" wrapText="1"/>
      <protection locked="0"/>
    </xf>
    <xf numFmtId="0" fontId="41" fillId="0" borderId="0" xfId="10" applyFont="1" applyFill="1" applyAlignment="1">
      <alignment horizontal="left" vertical="center" wrapText="1"/>
    </xf>
    <xf numFmtId="0" fontId="67" fillId="0" borderId="0" xfId="0" applyFont="1"/>
    <xf numFmtId="0" fontId="68" fillId="16" borderId="2" xfId="0" applyFont="1" applyFill="1" applyBorder="1" applyAlignment="1">
      <alignment horizontal="center" vertical="center"/>
    </xf>
    <xf numFmtId="0" fontId="0" fillId="3" borderId="1" xfId="1" applyNumberFormat="1" applyFont="1" applyFill="1" applyBorder="1" applyAlignment="1" applyProtection="1">
      <alignment horizontal="center" vertical="center" wrapText="1"/>
      <protection locked="0"/>
    </xf>
    <xf numFmtId="0" fontId="31" fillId="20" borderId="26" xfId="6" applyFont="1" applyFill="1" applyBorder="1" applyAlignment="1" applyProtection="1">
      <alignment vertical="center"/>
      <protection locked="0"/>
    </xf>
    <xf numFmtId="0" fontId="34" fillId="12" borderId="1" xfId="0" applyFont="1" applyFill="1" applyBorder="1" applyAlignment="1" applyProtection="1">
      <alignment horizontal="center" vertical="center" wrapText="1"/>
    </xf>
    <xf numFmtId="0" fontId="5" fillId="0" borderId="0" xfId="0" applyFont="1" applyAlignment="1" applyProtection="1">
      <alignment horizontal="left" vertical="center"/>
    </xf>
    <xf numFmtId="43" fontId="27" fillId="18" borderId="0" xfId="1" applyFont="1" applyFill="1" applyAlignment="1" applyProtection="1">
      <alignment wrapText="1"/>
      <protection locked="0"/>
    </xf>
    <xf numFmtId="43" fontId="0" fillId="3" borderId="0" xfId="1" applyFont="1" applyFill="1" applyAlignment="1" applyProtection="1">
      <alignment vertical="center"/>
      <protection locked="0"/>
    </xf>
    <xf numFmtId="43" fontId="0" fillId="3" borderId="0" xfId="1" applyFont="1" applyFill="1" applyProtection="1">
      <protection locked="0"/>
    </xf>
    <xf numFmtId="43" fontId="0" fillId="18" borderId="0" xfId="1" applyFont="1" applyFill="1" applyProtection="1"/>
    <xf numFmtId="43" fontId="34" fillId="12" borderId="1" xfId="1" applyFont="1" applyFill="1" applyBorder="1" applyAlignment="1" applyProtection="1">
      <alignment horizontal="center" vertical="center" wrapText="1"/>
    </xf>
    <xf numFmtId="43" fontId="0" fillId="0" borderId="1" xfId="1" quotePrefix="1" applyFont="1" applyFill="1" applyBorder="1" applyAlignment="1" applyProtection="1">
      <alignment horizontal="center" vertical="center" wrapText="1"/>
      <protection locked="0"/>
    </xf>
    <xf numFmtId="0" fontId="2" fillId="3" borderId="0" xfId="0" applyFont="1" applyFill="1" applyAlignment="1" applyProtection="1">
      <alignment horizontal="center" vertical="center" wrapText="1"/>
    </xf>
    <xf numFmtId="43" fontId="0" fillId="3" borderId="1" xfId="1" applyFont="1" applyFill="1" applyBorder="1" applyAlignment="1" applyProtection="1">
      <alignment horizontal="left" vertical="center" wrapText="1"/>
      <protection locked="0"/>
    </xf>
    <xf numFmtId="0" fontId="71" fillId="0" borderId="0" xfId="10" applyFont="1" applyFill="1" applyAlignment="1"/>
    <xf numFmtId="0" fontId="55" fillId="20" borderId="24" xfId="4" applyFont="1" applyFill="1" applyBorder="1" applyAlignment="1" applyProtection="1">
      <alignment vertical="center" wrapText="1"/>
      <protection locked="0"/>
    </xf>
    <xf numFmtId="43" fontId="2" fillId="20" borderId="1" xfId="1" applyFont="1" applyFill="1" applyBorder="1" applyAlignment="1" applyProtection="1">
      <alignment vertical="center"/>
      <protection locked="0"/>
    </xf>
    <xf numFmtId="0" fontId="2" fillId="3" borderId="0" xfId="0" applyFont="1" applyFill="1" applyAlignment="1" applyProtection="1">
      <alignment vertical="center"/>
      <protection locked="0"/>
    </xf>
    <xf numFmtId="0" fontId="70" fillId="20" borderId="54" xfId="10" applyFont="1" applyFill="1" applyBorder="1" applyAlignment="1">
      <alignment vertical="center"/>
    </xf>
    <xf numFmtId="0" fontId="0" fillId="24" borderId="0" xfId="0" applyFill="1"/>
    <xf numFmtId="0" fontId="4" fillId="24" borderId="0" xfId="0" applyFont="1" applyFill="1"/>
    <xf numFmtId="0" fontId="0" fillId="24" borderId="0" xfId="0" applyFill="1" applyAlignment="1">
      <alignment horizontal="center" vertical="center"/>
    </xf>
    <xf numFmtId="0" fontId="12" fillId="3" borderId="17" xfId="4" applyFill="1" applyBorder="1" applyAlignment="1" applyProtection="1">
      <alignment horizontal="left" vertical="center" wrapText="1"/>
    </xf>
    <xf numFmtId="0" fontId="12" fillId="3" borderId="0" xfId="4" applyFill="1" applyBorder="1" applyAlignment="1" applyProtection="1">
      <alignment horizontal="left" vertical="center" wrapText="1"/>
    </xf>
    <xf numFmtId="43" fontId="2" fillId="3" borderId="55" xfId="1" applyFont="1" applyFill="1" applyBorder="1"/>
    <xf numFmtId="43" fontId="2" fillId="3" borderId="6" xfId="1" applyFont="1" applyFill="1" applyBorder="1"/>
    <xf numFmtId="164" fontId="2" fillId="3" borderId="56" xfId="0" applyNumberFormat="1" applyFont="1" applyFill="1" applyBorder="1" applyAlignment="1">
      <alignment horizontal="center" vertical="center"/>
    </xf>
    <xf numFmtId="43" fontId="2" fillId="12" borderId="43" xfId="1" applyFont="1" applyFill="1" applyBorder="1" applyAlignment="1">
      <alignment horizontal="center" vertical="center"/>
    </xf>
    <xf numFmtId="43" fontId="2" fillId="12" borderId="44" xfId="1" applyFont="1" applyFill="1" applyBorder="1" applyAlignment="1">
      <alignment horizontal="center" vertical="center"/>
    </xf>
    <xf numFmtId="164" fontId="2" fillId="12" borderId="45" xfId="0" applyNumberFormat="1" applyFont="1" applyFill="1" applyBorder="1" applyAlignment="1">
      <alignment horizontal="center" vertical="center"/>
    </xf>
    <xf numFmtId="0" fontId="12" fillId="20" borderId="0" xfId="4" applyFill="1" applyAlignment="1" applyProtection="1">
      <alignment vertical="center"/>
    </xf>
    <xf numFmtId="0" fontId="1" fillId="3" borderId="0" xfId="0" applyFont="1" applyFill="1"/>
    <xf numFmtId="0" fontId="1" fillId="0" borderId="0" xfId="0" applyFont="1"/>
    <xf numFmtId="0" fontId="41" fillId="0" borderId="50" xfId="10" applyFont="1" applyFill="1" applyBorder="1" applyAlignment="1" applyProtection="1">
      <alignment horizontal="center" vertical="center"/>
      <protection locked="0"/>
    </xf>
    <xf numFmtId="0" fontId="41" fillId="0" borderId="0" xfId="10" applyFont="1" applyFill="1" applyAlignment="1" applyProtection="1">
      <alignment horizontal="center" vertical="center"/>
      <protection locked="0"/>
    </xf>
    <xf numFmtId="0" fontId="41" fillId="22" borderId="51" xfId="10" applyFont="1" applyFill="1" applyBorder="1" applyAlignment="1" applyProtection="1">
      <alignment horizontal="center" vertical="center"/>
      <protection locked="0"/>
    </xf>
    <xf numFmtId="0" fontId="41" fillId="22" borderId="52" xfId="10" applyFont="1" applyFill="1" applyBorder="1" applyAlignment="1" applyProtection="1">
      <alignment horizontal="center" vertical="center"/>
      <protection locked="0"/>
    </xf>
    <xf numFmtId="0" fontId="66" fillId="0" borderId="50" xfId="10" applyFont="1" applyFill="1" applyBorder="1" applyAlignment="1" applyProtection="1">
      <alignment horizontal="center" vertical="center"/>
      <protection locked="0"/>
    </xf>
    <xf numFmtId="171" fontId="66" fillId="0" borderId="50" xfId="10" applyNumberFormat="1" applyFont="1" applyFill="1" applyBorder="1" applyAlignment="1" applyProtection="1">
      <alignment horizontal="left" vertical="center" wrapText="1"/>
      <protection locked="0"/>
    </xf>
    <xf numFmtId="43" fontId="45" fillId="18" borderId="7" xfId="1" applyFont="1" applyFill="1" applyBorder="1" applyAlignment="1" applyProtection="1">
      <alignment horizontal="center" vertical="center" wrapText="1"/>
    </xf>
    <xf numFmtId="0" fontId="0" fillId="20" borderId="0" xfId="0" applyFill="1" applyAlignment="1" applyProtection="1">
      <alignment wrapText="1"/>
    </xf>
    <xf numFmtId="0" fontId="4" fillId="20" borderId="0" xfId="0" applyFont="1" applyFill="1" applyProtection="1"/>
    <xf numFmtId="0" fontId="0" fillId="20" borderId="0" xfId="0" applyFill="1" applyProtection="1"/>
    <xf numFmtId="0" fontId="0" fillId="20" borderId="0" xfId="0" applyFill="1" applyAlignment="1" applyProtection="1">
      <alignment horizontal="center" vertical="center"/>
    </xf>
    <xf numFmtId="0" fontId="0" fillId="24" borderId="0" xfId="0" applyFill="1" applyAlignment="1" applyProtection="1">
      <alignment horizontal="left" wrapText="1"/>
    </xf>
    <xf numFmtId="0" fontId="4" fillId="24" borderId="0" xfId="0" applyFont="1" applyFill="1" applyProtection="1"/>
    <xf numFmtId="0" fontId="0" fillId="24" borderId="0" xfId="0" applyFill="1" applyProtection="1"/>
    <xf numFmtId="0" fontId="0" fillId="24" borderId="0" xfId="0" applyFill="1" applyAlignment="1" applyProtection="1">
      <alignment horizontal="center" vertical="center"/>
    </xf>
    <xf numFmtId="0" fontId="0" fillId="23" borderId="0" xfId="0" applyFill="1" applyAlignment="1" applyProtection="1">
      <alignment horizontal="left" wrapText="1"/>
    </xf>
    <xf numFmtId="10" fontId="32" fillId="21" borderId="6" xfId="6" applyNumberFormat="1" applyFont="1" applyFill="1" applyBorder="1" applyAlignment="1" applyProtection="1">
      <alignment horizontal="center" vertical="center"/>
    </xf>
    <xf numFmtId="0" fontId="45" fillId="18" borderId="1" xfId="6" applyFont="1" applyFill="1" applyBorder="1" applyAlignment="1" applyProtection="1">
      <alignment horizontal="center" vertical="center" wrapText="1"/>
    </xf>
    <xf numFmtId="0" fontId="35" fillId="8" borderId="6" xfId="4" applyFont="1" applyFill="1" applyBorder="1" applyAlignment="1" applyProtection="1">
      <alignment horizontal="center" vertical="center" wrapText="1" shrinkToFit="1"/>
    </xf>
    <xf numFmtId="0" fontId="35" fillId="11" borderId="6" xfId="4" applyFont="1" applyFill="1" applyBorder="1" applyAlignment="1" applyProtection="1">
      <alignment horizontal="center" vertical="center" wrapText="1" shrinkToFit="1"/>
    </xf>
    <xf numFmtId="0" fontId="34" fillId="2" borderId="1" xfId="6" applyFont="1" applyFill="1" applyBorder="1" applyAlignment="1" applyProtection="1">
      <alignment horizontal="center" vertical="center" wrapText="1"/>
    </xf>
    <xf numFmtId="43" fontId="0" fillId="20" borderId="26" xfId="1" applyFont="1" applyFill="1" applyBorder="1" applyAlignment="1" applyProtection="1">
      <alignment vertical="center"/>
    </xf>
    <xf numFmtId="43" fontId="4" fillId="18" borderId="1" xfId="1" applyFont="1" applyFill="1" applyBorder="1" applyAlignment="1" applyProtection="1">
      <alignment vertical="center"/>
    </xf>
    <xf numFmtId="0" fontId="44" fillId="0" borderId="0" xfId="0" applyFont="1" applyBorder="1" applyAlignment="1" applyProtection="1">
      <alignment horizontal="center" vertical="center" wrapText="1"/>
    </xf>
    <xf numFmtId="0" fontId="44" fillId="0" borderId="0" xfId="0" applyFont="1" applyFill="1" applyBorder="1" applyAlignment="1" applyProtection="1">
      <alignment horizontal="center" vertical="center" wrapText="1"/>
    </xf>
    <xf numFmtId="0" fontId="44" fillId="0" borderId="0" xfId="0" applyFont="1" applyFill="1" applyBorder="1" applyAlignment="1" applyProtection="1">
      <alignment horizontal="justify" vertical="center" wrapText="1"/>
    </xf>
    <xf numFmtId="0" fontId="44" fillId="0" borderId="0" xfId="0" applyFont="1" applyFill="1" applyAlignment="1" applyProtection="1">
      <alignment vertical="center" wrapText="1"/>
    </xf>
    <xf numFmtId="0" fontId="44" fillId="0" borderId="0" xfId="0" applyNumberFormat="1" applyFont="1" applyBorder="1" applyAlignment="1" applyProtection="1">
      <alignment horizontal="center" vertical="center" wrapText="1"/>
    </xf>
    <xf numFmtId="0" fontId="44" fillId="0" borderId="0" xfId="0" applyFont="1" applyBorder="1" applyAlignment="1" applyProtection="1">
      <alignment horizontal="justify" vertical="center" wrapText="1"/>
    </xf>
    <xf numFmtId="0" fontId="44" fillId="0" borderId="0" xfId="0" applyNumberFormat="1" applyFont="1" applyFill="1" applyBorder="1" applyAlignment="1" applyProtection="1">
      <alignment horizontal="center" vertical="center" wrapText="1"/>
    </xf>
    <xf numFmtId="0" fontId="44" fillId="0" borderId="0" xfId="0" applyFont="1" applyBorder="1" applyAlignment="1" applyProtection="1">
      <alignment horizontal="justify" vertical="center"/>
    </xf>
    <xf numFmtId="0" fontId="41" fillId="0" borderId="50" xfId="10" applyFont="1" applyFill="1" applyBorder="1" applyAlignment="1" applyProtection="1">
      <alignment horizontal="left" vertical="center" wrapText="1"/>
      <protection locked="0"/>
    </xf>
    <xf numFmtId="14" fontId="41" fillId="0" borderId="50" xfId="10" applyNumberFormat="1" applyFont="1" applyFill="1" applyBorder="1" applyAlignment="1" applyProtection="1">
      <alignment horizontal="center" vertical="center"/>
      <protection locked="0"/>
    </xf>
    <xf numFmtId="0" fontId="41" fillId="0" borderId="50" xfId="10" applyFont="1" applyFill="1" applyBorder="1" applyAlignment="1" applyProtection="1">
      <alignment horizontal="left" vertical="center"/>
      <protection locked="0"/>
    </xf>
    <xf numFmtId="1" fontId="41" fillId="0" borderId="50" xfId="10" applyNumberFormat="1" applyFont="1" applyFill="1" applyBorder="1" applyAlignment="1" applyProtection="1">
      <alignment horizontal="center" vertical="center"/>
      <protection locked="0"/>
    </xf>
    <xf numFmtId="0" fontId="41" fillId="0" borderId="53" xfId="10" applyFont="1" applyFill="1" applyBorder="1" applyAlignment="1" applyProtection="1">
      <alignment horizontal="center" vertical="center"/>
      <protection locked="0"/>
    </xf>
    <xf numFmtId="168" fontId="41" fillId="0" borderId="50" xfId="10" applyNumberFormat="1" applyFont="1" applyFill="1" applyBorder="1" applyAlignment="1" applyProtection="1">
      <alignment horizontal="right" vertical="center" wrapText="1"/>
      <protection locked="0"/>
    </xf>
    <xf numFmtId="0" fontId="41" fillId="22" borderId="50" xfId="10" applyFont="1" applyFill="1" applyBorder="1" applyAlignment="1" applyProtection="1">
      <alignment horizontal="left" vertical="center" wrapText="1"/>
      <protection locked="0"/>
    </xf>
    <xf numFmtId="0" fontId="41" fillId="22" borderId="51" xfId="10" applyFont="1" applyFill="1" applyBorder="1" applyAlignment="1" applyProtection="1">
      <alignment horizontal="left" vertical="center" wrapText="1"/>
      <protection locked="0"/>
    </xf>
    <xf numFmtId="14" fontId="41" fillId="22" borderId="51" xfId="10" applyNumberFormat="1" applyFont="1" applyFill="1" applyBorder="1" applyAlignment="1" applyProtection="1">
      <alignment horizontal="center" vertical="center"/>
      <protection locked="0"/>
    </xf>
    <xf numFmtId="0" fontId="41" fillId="22" borderId="51" xfId="10" applyFont="1" applyFill="1" applyBorder="1" applyAlignment="1" applyProtection="1">
      <alignment horizontal="left" vertical="center"/>
      <protection locked="0"/>
    </xf>
    <xf numFmtId="1" fontId="41" fillId="22" borderId="51" xfId="10" applyNumberFormat="1" applyFont="1" applyFill="1" applyBorder="1" applyAlignment="1" applyProtection="1">
      <alignment horizontal="center" vertical="center"/>
      <protection locked="0"/>
    </xf>
    <xf numFmtId="168" fontId="41" fillId="22" borderId="51" xfId="10" applyNumberFormat="1" applyFont="1" applyFill="1" applyBorder="1" applyAlignment="1" applyProtection="1">
      <alignment horizontal="right" vertical="center" wrapText="1"/>
      <protection locked="0"/>
    </xf>
    <xf numFmtId="170" fontId="41" fillId="0" borderId="50" xfId="10" applyNumberFormat="1" applyFont="1" applyFill="1" applyBorder="1" applyAlignment="1" applyProtection="1">
      <alignment horizontal="center" vertical="center" wrapText="1"/>
      <protection locked="0"/>
    </xf>
    <xf numFmtId="170" fontId="41" fillId="22" borderId="50" xfId="10" applyNumberFormat="1" applyFont="1" applyFill="1" applyBorder="1" applyAlignment="1" applyProtection="1">
      <alignment horizontal="center" vertical="center" wrapText="1"/>
      <protection locked="0"/>
    </xf>
    <xf numFmtId="0" fontId="41" fillId="0" borderId="1" xfId="10" applyFont="1" applyFill="1" applyBorder="1" applyAlignment="1">
      <alignment horizontal="center" vertical="center" wrapText="1"/>
    </xf>
    <xf numFmtId="0" fontId="41" fillId="0" borderId="1" xfId="10" applyFont="1" applyFill="1" applyBorder="1" applyAlignment="1">
      <alignment horizontal="left" vertical="center"/>
    </xf>
    <xf numFmtId="0" fontId="0" fillId="20" borderId="24" xfId="0" applyFill="1" applyBorder="1" applyAlignment="1" applyProtection="1">
      <alignment vertical="center" wrapText="1"/>
      <protection locked="0"/>
    </xf>
    <xf numFmtId="0" fontId="27" fillId="18" borderId="0" xfId="4" applyFont="1" applyFill="1" applyAlignment="1" applyProtection="1">
      <alignment vertical="center" wrapText="1"/>
      <protection locked="0"/>
    </xf>
    <xf numFmtId="0" fontId="8" fillId="0" borderId="0" xfId="0" applyFont="1" applyFill="1" applyBorder="1" applyAlignment="1" applyProtection="1">
      <alignment horizontal="center" vertical="center" wrapText="1"/>
    </xf>
    <xf numFmtId="0" fontId="7" fillId="3" borderId="0" xfId="0" applyFont="1" applyFill="1" applyBorder="1" applyAlignment="1" applyProtection="1">
      <alignment horizontal="center"/>
    </xf>
    <xf numFmtId="0" fontId="18" fillId="3" borderId="14" xfId="4" applyFont="1" applyFill="1" applyBorder="1" applyAlignment="1" applyProtection="1">
      <alignment horizontal="center" vertical="center"/>
    </xf>
    <xf numFmtId="0" fontId="18" fillId="3" borderId="15" xfId="4" applyFont="1" applyFill="1" applyBorder="1" applyAlignment="1" applyProtection="1">
      <alignment horizontal="center" vertical="center"/>
    </xf>
    <xf numFmtId="0" fontId="17" fillId="3" borderId="1" xfId="4" applyFont="1" applyFill="1" applyBorder="1" applyAlignment="1" applyProtection="1">
      <alignment horizontal="center" vertical="center"/>
      <protection locked="0"/>
    </xf>
    <xf numFmtId="0" fontId="17" fillId="3" borderId="3" xfId="4" applyFont="1" applyFill="1" applyBorder="1" applyAlignment="1" applyProtection="1">
      <alignment horizontal="center" vertical="center"/>
      <protection locked="0"/>
    </xf>
    <xf numFmtId="0" fontId="17" fillId="3" borderId="4" xfId="4" applyFont="1" applyFill="1" applyBorder="1" applyAlignment="1" applyProtection="1">
      <alignment horizontal="center" vertical="center"/>
      <protection locked="0"/>
    </xf>
    <xf numFmtId="0" fontId="17" fillId="3" borderId="13" xfId="4" applyFont="1" applyFill="1" applyBorder="1" applyAlignment="1" applyProtection="1">
      <alignment horizontal="center" vertical="center"/>
      <protection locked="0"/>
    </xf>
    <xf numFmtId="0" fontId="19" fillId="3" borderId="1" xfId="4" applyFont="1" applyFill="1" applyBorder="1" applyAlignment="1" applyProtection="1">
      <alignment horizontal="left" vertical="center" wrapText="1"/>
    </xf>
    <xf numFmtId="0" fontId="19" fillId="3" borderId="35" xfId="4" applyFont="1" applyFill="1" applyBorder="1" applyAlignment="1" applyProtection="1">
      <alignment horizontal="left" vertical="center" wrapText="1"/>
    </xf>
    <xf numFmtId="0" fontId="17" fillId="3" borderId="3" xfId="4" applyFont="1" applyFill="1" applyBorder="1" applyAlignment="1" applyProtection="1">
      <alignment horizontal="center"/>
      <protection locked="0"/>
    </xf>
    <xf numFmtId="0" fontId="17" fillId="3" borderId="4" xfId="4" applyFont="1" applyFill="1" applyBorder="1" applyAlignment="1" applyProtection="1">
      <alignment horizontal="center"/>
      <protection locked="0"/>
    </xf>
    <xf numFmtId="0" fontId="17" fillId="3" borderId="13" xfId="4" applyFont="1" applyFill="1" applyBorder="1" applyAlignment="1" applyProtection="1">
      <alignment horizontal="center"/>
      <protection locked="0"/>
    </xf>
    <xf numFmtId="0" fontId="17" fillId="6" borderId="23" xfId="4" applyFont="1" applyFill="1" applyBorder="1" applyAlignment="1" applyProtection="1">
      <alignment horizontal="center" vertical="center"/>
      <protection locked="0"/>
    </xf>
    <xf numFmtId="0" fontId="17" fillId="6" borderId="24" xfId="4" applyFont="1" applyFill="1" applyBorder="1" applyAlignment="1" applyProtection="1">
      <alignment horizontal="center" vertical="center"/>
      <protection locked="0"/>
    </xf>
    <xf numFmtId="0" fontId="17" fillId="6" borderId="25" xfId="4" applyFont="1" applyFill="1" applyBorder="1" applyAlignment="1" applyProtection="1">
      <alignment horizontal="center" vertical="center"/>
      <protection locked="0"/>
    </xf>
    <xf numFmtId="0" fontId="19" fillId="3" borderId="46" xfId="4" applyFont="1" applyFill="1" applyBorder="1" applyAlignment="1" applyProtection="1">
      <alignment horizontal="left" vertical="center" wrapText="1"/>
    </xf>
    <xf numFmtId="0" fontId="19" fillId="3" borderId="14" xfId="4" applyFont="1" applyFill="1" applyBorder="1" applyAlignment="1" applyProtection="1">
      <alignment horizontal="left" vertical="center" wrapText="1"/>
    </xf>
    <xf numFmtId="0" fontId="19" fillId="3" borderId="15" xfId="4" applyFont="1" applyFill="1" applyBorder="1" applyAlignment="1" applyProtection="1">
      <alignment horizontal="left" vertical="center" wrapText="1"/>
    </xf>
    <xf numFmtId="0" fontId="19" fillId="3" borderId="39" xfId="4" applyFont="1" applyFill="1" applyBorder="1" applyAlignment="1" applyProtection="1">
      <alignment horizontal="left" vertical="center" wrapText="1"/>
    </xf>
    <xf numFmtId="0" fontId="19" fillId="3" borderId="17" xfId="4" applyFont="1" applyFill="1" applyBorder="1" applyAlignment="1" applyProtection="1">
      <alignment horizontal="left" vertical="center" wrapText="1"/>
    </xf>
    <xf numFmtId="0" fontId="19" fillId="3" borderId="18" xfId="4" applyFont="1" applyFill="1" applyBorder="1" applyAlignment="1" applyProtection="1">
      <alignment horizontal="left" vertical="center" wrapText="1"/>
    </xf>
    <xf numFmtId="168" fontId="23" fillId="7" borderId="40" xfId="0" applyNumberFormat="1" applyFont="1" applyFill="1" applyBorder="1" applyAlignment="1" applyProtection="1">
      <alignment horizontal="right" vertical="center"/>
      <protection locked="0"/>
    </xf>
    <xf numFmtId="168" fontId="23" fillId="7" borderId="4" xfId="0" applyNumberFormat="1" applyFont="1" applyFill="1" applyBorder="1" applyAlignment="1" applyProtection="1">
      <alignment horizontal="right" vertical="center"/>
      <protection locked="0"/>
    </xf>
    <xf numFmtId="168" fontId="23" fillId="7" borderId="5" xfId="0" applyNumberFormat="1" applyFont="1" applyFill="1" applyBorder="1" applyAlignment="1" applyProtection="1">
      <alignment horizontal="right" vertical="center"/>
      <protection locked="0"/>
    </xf>
    <xf numFmtId="0" fontId="11" fillId="5" borderId="16" xfId="0" applyFont="1" applyFill="1" applyBorder="1" applyAlignment="1" applyProtection="1">
      <alignment horizontal="center" vertical="center"/>
    </xf>
    <xf numFmtId="0" fontId="11" fillId="5" borderId="17" xfId="0" applyFont="1" applyFill="1" applyBorder="1" applyAlignment="1" applyProtection="1">
      <alignment horizontal="center" vertical="center"/>
    </xf>
    <xf numFmtId="0" fontId="11" fillId="5" borderId="18" xfId="0" applyFont="1" applyFill="1" applyBorder="1" applyAlignment="1" applyProtection="1">
      <alignment horizontal="center" vertical="center"/>
    </xf>
    <xf numFmtId="167" fontId="17" fillId="3" borderId="3" xfId="4" applyNumberFormat="1" applyFont="1" applyFill="1" applyBorder="1" applyAlignment="1" applyProtection="1">
      <alignment horizontal="center"/>
      <protection locked="0"/>
    </xf>
    <xf numFmtId="167" fontId="17" fillId="3" borderId="4" xfId="4" applyNumberFormat="1" applyFont="1" applyFill="1" applyBorder="1" applyAlignment="1" applyProtection="1">
      <alignment horizontal="center"/>
      <protection locked="0"/>
    </xf>
    <xf numFmtId="167" fontId="17" fillId="3" borderId="13" xfId="4" applyNumberFormat="1" applyFont="1" applyFill="1" applyBorder="1" applyAlignment="1" applyProtection="1">
      <alignment horizontal="center"/>
      <protection locked="0"/>
    </xf>
    <xf numFmtId="0" fontId="48" fillId="18" borderId="9" xfId="0" applyFont="1" applyFill="1" applyBorder="1" applyAlignment="1" applyProtection="1">
      <alignment horizontal="center" vertical="center"/>
      <protection locked="0"/>
    </xf>
    <xf numFmtId="0" fontId="48" fillId="18" borderId="10" xfId="0" applyFont="1" applyFill="1" applyBorder="1" applyAlignment="1" applyProtection="1">
      <alignment horizontal="center" vertical="center"/>
      <protection locked="0"/>
    </xf>
    <xf numFmtId="0" fontId="48" fillId="18" borderId="8" xfId="0" applyFont="1" applyFill="1" applyBorder="1" applyAlignment="1" applyProtection="1">
      <alignment horizontal="center" vertical="center"/>
      <protection locked="0"/>
    </xf>
    <xf numFmtId="0" fontId="48" fillId="18" borderId="23" xfId="0" applyFont="1" applyFill="1" applyBorder="1" applyAlignment="1" applyProtection="1">
      <alignment horizontal="center" vertical="center"/>
      <protection locked="0"/>
    </xf>
    <xf numFmtId="0" fontId="48" fillId="18" borderId="24" xfId="0" applyFont="1" applyFill="1" applyBorder="1" applyAlignment="1" applyProtection="1">
      <alignment horizontal="center" vertical="center"/>
      <protection locked="0"/>
    </xf>
    <xf numFmtId="0" fontId="48" fillId="18" borderId="25" xfId="0" applyFont="1" applyFill="1" applyBorder="1" applyAlignment="1" applyProtection="1">
      <alignment horizontal="center" vertical="center"/>
      <protection locked="0"/>
    </xf>
    <xf numFmtId="0" fontId="66" fillId="20" borderId="54" xfId="10" applyFont="1" applyFill="1" applyBorder="1" applyAlignment="1">
      <alignment horizontal="left" vertical="center" wrapText="1"/>
    </xf>
    <xf numFmtId="0" fontId="72" fillId="20" borderId="23" xfId="4" applyFont="1" applyFill="1" applyBorder="1" applyAlignment="1" applyProtection="1">
      <alignment horizontal="left" vertical="center" wrapText="1"/>
    </xf>
    <xf numFmtId="0" fontId="72" fillId="20" borderId="24" xfId="4" applyFont="1" applyFill="1" applyBorder="1" applyAlignment="1" applyProtection="1">
      <alignment horizontal="left" vertical="center" wrapText="1"/>
    </xf>
    <xf numFmtId="0" fontId="2" fillId="20" borderId="1" xfId="0" applyFont="1" applyFill="1" applyBorder="1" applyAlignment="1" applyProtection="1">
      <alignment horizontal="center" vertical="center"/>
      <protection locked="0"/>
    </xf>
    <xf numFmtId="0" fontId="5" fillId="20" borderId="0" xfId="0" applyFont="1" applyFill="1" applyAlignment="1" applyProtection="1">
      <alignment horizontal="left" vertical="center" wrapText="1"/>
    </xf>
    <xf numFmtId="0" fontId="5" fillId="20" borderId="0" xfId="0" applyFont="1" applyFill="1" applyAlignment="1" applyProtection="1">
      <alignment horizontal="left" vertical="center"/>
    </xf>
    <xf numFmtId="0" fontId="45" fillId="18" borderId="3" xfId="0" applyFont="1" applyFill="1" applyBorder="1" applyAlignment="1" applyProtection="1">
      <alignment horizontal="center" vertical="center"/>
    </xf>
    <xf numFmtId="0" fontId="45" fillId="18" borderId="4" xfId="0" applyFont="1" applyFill="1" applyBorder="1" applyAlignment="1" applyProtection="1">
      <alignment horizontal="center" vertical="center"/>
    </xf>
    <xf numFmtId="0" fontId="45" fillId="18" borderId="5" xfId="0" applyFont="1" applyFill="1" applyBorder="1" applyAlignment="1" applyProtection="1">
      <alignment horizontal="center" vertical="center"/>
    </xf>
    <xf numFmtId="0" fontId="37" fillId="3" borderId="0" xfId="0" applyFont="1" applyFill="1" applyBorder="1" applyAlignment="1">
      <alignment horizontal="left" vertical="center" wrapText="1"/>
    </xf>
    <xf numFmtId="0" fontId="2" fillId="6" borderId="32" xfId="0" applyFont="1" applyFill="1" applyBorder="1" applyAlignment="1">
      <alignment horizontal="center"/>
    </xf>
    <xf numFmtId="0" fontId="2" fillId="6" borderId="33" xfId="0" applyFont="1" applyFill="1" applyBorder="1" applyAlignment="1">
      <alignment horizontal="center"/>
    </xf>
    <xf numFmtId="0" fontId="2" fillId="6" borderId="34" xfId="0" applyFont="1" applyFill="1" applyBorder="1" applyAlignment="1">
      <alignment horizontal="center"/>
    </xf>
    <xf numFmtId="0" fontId="2" fillId="6" borderId="31"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3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8" xfId="0" applyFont="1" applyFill="1" applyBorder="1" applyAlignment="1">
      <alignment horizontal="center" vertical="center"/>
    </xf>
    <xf numFmtId="0" fontId="2" fillId="12" borderId="36" xfId="0" applyFont="1" applyFill="1" applyBorder="1" applyAlignment="1">
      <alignment horizontal="center" vertical="center"/>
    </xf>
    <xf numFmtId="0" fontId="2" fillId="12" borderId="37" xfId="0" applyFont="1" applyFill="1" applyBorder="1" applyAlignment="1">
      <alignment horizontal="center" vertical="center"/>
    </xf>
    <xf numFmtId="0" fontId="2" fillId="12" borderId="38" xfId="0" applyFont="1" applyFill="1" applyBorder="1" applyAlignment="1">
      <alignment horizontal="center" vertical="center"/>
    </xf>
    <xf numFmtId="0" fontId="33" fillId="23" borderId="17" xfId="6" applyFont="1" applyFill="1" applyBorder="1" applyAlignment="1" applyProtection="1">
      <alignment horizontal="center" vertical="center" wrapText="1"/>
    </xf>
    <xf numFmtId="0" fontId="33" fillId="23" borderId="27" xfId="6" applyFont="1" applyFill="1" applyBorder="1" applyAlignment="1" applyProtection="1">
      <alignment horizontal="center" vertical="center" wrapText="1"/>
    </xf>
    <xf numFmtId="0" fontId="34" fillId="19" borderId="3" xfId="6" applyFont="1" applyFill="1" applyBorder="1" applyAlignment="1" applyProtection="1">
      <alignment horizontal="center" vertical="center"/>
    </xf>
    <xf numFmtId="0" fontId="34" fillId="19" borderId="4" xfId="6" applyFont="1" applyFill="1" applyBorder="1" applyAlignment="1" applyProtection="1">
      <alignment horizontal="center" vertical="center"/>
    </xf>
    <xf numFmtId="0" fontId="34" fillId="19" borderId="5" xfId="6" applyFont="1" applyFill="1" applyBorder="1" applyAlignment="1" applyProtection="1">
      <alignment horizontal="center" vertical="center"/>
    </xf>
    <xf numFmtId="0" fontId="45" fillId="18" borderId="1" xfId="6" applyFont="1" applyFill="1" applyBorder="1" applyAlignment="1" applyProtection="1">
      <alignment horizontal="center" vertical="center" wrapText="1"/>
    </xf>
    <xf numFmtId="0" fontId="3" fillId="20" borderId="0" xfId="0" applyFont="1" applyFill="1" applyAlignment="1" applyProtection="1">
      <alignment horizontal="left" wrapText="1"/>
    </xf>
    <xf numFmtId="0" fontId="26" fillId="3" borderId="0" xfId="4" applyFont="1" applyFill="1" applyAlignment="1" applyProtection="1">
      <alignment horizontal="center"/>
      <protection locked="0"/>
    </xf>
    <xf numFmtId="0" fontId="54" fillId="18" borderId="1" xfId="8" applyFont="1" applyFill="1" applyBorder="1" applyAlignment="1">
      <alignment horizontal="center" vertical="center" wrapText="1"/>
    </xf>
    <xf numFmtId="0" fontId="54" fillId="18" borderId="6" xfId="8" applyFont="1" applyFill="1" applyBorder="1" applyAlignment="1">
      <alignment horizontal="center" vertical="center" wrapText="1"/>
    </xf>
    <xf numFmtId="0" fontId="54" fillId="18" borderId="7" xfId="8" applyFont="1" applyFill="1" applyBorder="1" applyAlignment="1">
      <alignment horizontal="center" vertical="center" wrapText="1"/>
    </xf>
    <xf numFmtId="0" fontId="54" fillId="18" borderId="3" xfId="4" applyFont="1" applyFill="1" applyBorder="1" applyAlignment="1" applyProtection="1">
      <alignment horizontal="center" vertical="center"/>
    </xf>
    <xf numFmtId="0" fontId="54" fillId="18" borderId="4" xfId="4" applyFont="1" applyFill="1" applyBorder="1" applyAlignment="1" applyProtection="1">
      <alignment horizontal="center" vertical="center"/>
    </xf>
    <xf numFmtId="0" fontId="54" fillId="18" borderId="5" xfId="4" applyFont="1" applyFill="1" applyBorder="1" applyAlignment="1" applyProtection="1">
      <alignment horizontal="center" vertical="center"/>
    </xf>
    <xf numFmtId="0" fontId="38" fillId="2" borderId="1" xfId="8" applyFont="1" applyFill="1" applyBorder="1" applyAlignment="1">
      <alignment horizontal="center" vertical="center" wrapText="1"/>
    </xf>
    <xf numFmtId="0" fontId="28" fillId="9" borderId="0" xfId="4" applyFont="1" applyFill="1" applyAlignment="1" applyProtection="1">
      <alignment horizontal="center" vertical="center" wrapText="1"/>
    </xf>
    <xf numFmtId="0" fontId="77" fillId="20" borderId="17" xfId="4" applyFont="1" applyFill="1" applyBorder="1" applyAlignment="1" applyProtection="1">
      <alignment horizontal="left" vertical="center" wrapText="1"/>
    </xf>
    <xf numFmtId="0" fontId="39" fillId="3" borderId="0" xfId="0" applyFont="1" applyFill="1" applyBorder="1" applyAlignment="1">
      <alignment horizontal="center"/>
    </xf>
    <xf numFmtId="0" fontId="2" fillId="6" borderId="23" xfId="0" applyFont="1" applyFill="1" applyBorder="1" applyAlignment="1">
      <alignment horizontal="center"/>
    </xf>
    <xf numFmtId="0" fontId="2" fillId="6" borderId="25" xfId="0" applyFont="1" applyFill="1" applyBorder="1" applyAlignment="1">
      <alignment horizontal="center"/>
    </xf>
    <xf numFmtId="0" fontId="0" fillId="6" borderId="57" xfId="0" applyFont="1" applyFill="1" applyBorder="1" applyAlignment="1">
      <alignment horizontal="center"/>
    </xf>
    <xf numFmtId="0" fontId="0" fillId="6" borderId="58" xfId="0" applyFont="1" applyFill="1" applyBorder="1" applyAlignment="1">
      <alignment horizontal="center"/>
    </xf>
    <xf numFmtId="0" fontId="0" fillId="6" borderId="59" xfId="0" applyFont="1" applyFill="1" applyBorder="1" applyAlignment="1">
      <alignment horizontal="center"/>
    </xf>
    <xf numFmtId="0" fontId="0" fillId="6" borderId="60" xfId="0" applyFont="1" applyFill="1" applyBorder="1" applyAlignment="1">
      <alignment horizontal="center"/>
    </xf>
    <xf numFmtId="0" fontId="2" fillId="12" borderId="23" xfId="0" applyFont="1" applyFill="1" applyBorder="1" applyAlignment="1">
      <alignment horizontal="center" vertical="center"/>
    </xf>
    <xf numFmtId="0" fontId="2" fillId="12" borderId="25" xfId="0" applyFont="1" applyFill="1" applyBorder="1" applyAlignment="1">
      <alignment horizontal="center" vertical="center"/>
    </xf>
    <xf numFmtId="0" fontId="56" fillId="18" borderId="21" xfId="0" applyFont="1" applyFill="1" applyBorder="1" applyAlignment="1">
      <alignment horizontal="center" vertical="center"/>
    </xf>
    <xf numFmtId="0" fontId="52" fillId="0" borderId="0" xfId="0" applyFont="1" applyAlignment="1">
      <alignment horizontal="center" vertical="center" wrapText="1"/>
    </xf>
    <xf numFmtId="0" fontId="52" fillId="0" borderId="0" xfId="0" applyFont="1" applyAlignment="1">
      <alignment horizontal="center" vertical="center"/>
    </xf>
    <xf numFmtId="0" fontId="52" fillId="0" borderId="0" xfId="0" applyFont="1" applyAlignment="1" applyProtection="1">
      <alignment horizontal="center" vertical="center" wrapText="1"/>
    </xf>
    <xf numFmtId="0" fontId="52" fillId="25" borderId="21" xfId="0" applyFont="1" applyFill="1" applyBorder="1" applyAlignment="1" applyProtection="1">
      <alignment vertical="center" wrapText="1"/>
      <protection locked="0"/>
    </xf>
    <xf numFmtId="0" fontId="52" fillId="25" borderId="21" xfId="0" applyFont="1" applyFill="1" applyBorder="1" applyAlignment="1" applyProtection="1">
      <alignment horizontal="left" vertical="center" wrapText="1"/>
      <protection locked="0"/>
    </xf>
    <xf numFmtId="0" fontId="7" fillId="25" borderId="8" xfId="0" applyFont="1" applyFill="1" applyBorder="1" applyProtection="1"/>
    <xf numFmtId="0" fontId="7" fillId="25" borderId="9" xfId="0" applyFont="1" applyFill="1" applyBorder="1" applyProtection="1"/>
    <xf numFmtId="0" fontId="7" fillId="25" borderId="10" xfId="0" applyFont="1" applyFill="1" applyBorder="1" applyProtection="1"/>
    <xf numFmtId="0" fontId="9" fillId="25" borderId="11" xfId="0" applyFont="1" applyFill="1" applyBorder="1" applyAlignment="1" applyProtection="1">
      <alignment horizontal="center" vertical="center" wrapText="1"/>
    </xf>
    <xf numFmtId="0" fontId="9" fillId="25" borderId="0" xfId="0" applyFont="1" applyFill="1" applyBorder="1" applyAlignment="1" applyProtection="1">
      <alignment horizontal="center" vertical="center" wrapText="1"/>
    </xf>
    <xf numFmtId="0" fontId="9" fillId="25" borderId="12" xfId="0" applyFont="1" applyFill="1" applyBorder="1" applyAlignment="1" applyProtection="1">
      <alignment horizontal="center" vertical="center" wrapText="1"/>
    </xf>
    <xf numFmtId="0" fontId="9" fillId="25" borderId="20" xfId="0" applyFont="1" applyFill="1" applyBorder="1" applyAlignment="1" applyProtection="1">
      <alignment horizontal="center" vertical="top" wrapText="1"/>
    </xf>
    <xf numFmtId="0" fontId="9" fillId="25" borderId="21" xfId="0" applyFont="1" applyFill="1" applyBorder="1" applyAlignment="1" applyProtection="1">
      <alignment horizontal="center" vertical="top" wrapText="1"/>
    </xf>
    <xf numFmtId="0" fontId="9" fillId="25" borderId="22" xfId="0" applyFont="1" applyFill="1" applyBorder="1" applyAlignment="1" applyProtection="1">
      <alignment horizontal="center" vertical="top" wrapText="1"/>
    </xf>
    <xf numFmtId="0" fontId="76" fillId="25" borderId="0" xfId="10" applyFont="1" applyFill="1" applyAlignment="1">
      <alignment horizontal="center" vertical="center"/>
    </xf>
    <xf numFmtId="0" fontId="76" fillId="25" borderId="48" xfId="10" applyFont="1" applyFill="1" applyBorder="1" applyAlignment="1">
      <alignment horizontal="center" vertical="center"/>
    </xf>
    <xf numFmtId="0" fontId="53" fillId="25" borderId="0" xfId="4" applyFont="1" applyFill="1" applyAlignment="1" applyProtection="1">
      <alignment vertical="center" wrapText="1"/>
      <protection locked="0"/>
    </xf>
    <xf numFmtId="0" fontId="53" fillId="25" borderId="0" xfId="4" applyFont="1" applyFill="1" applyAlignment="1" applyProtection="1">
      <alignment horizontal="left" vertical="center" wrapText="1"/>
      <protection locked="0"/>
    </xf>
    <xf numFmtId="0" fontId="0" fillId="25" borderId="0" xfId="0" applyFill="1" applyProtection="1"/>
    <xf numFmtId="0" fontId="52" fillId="25" borderId="0" xfId="0" applyFont="1" applyFill="1" applyAlignment="1" applyProtection="1">
      <alignment horizontal="left" vertical="center" wrapText="1"/>
    </xf>
    <xf numFmtId="0" fontId="53" fillId="25" borderId="0" xfId="4" applyFont="1" applyFill="1" applyAlignment="1" applyProtection="1">
      <alignment vertical="center" wrapText="1"/>
    </xf>
    <xf numFmtId="0" fontId="53" fillId="25" borderId="0" xfId="4" applyFont="1" applyFill="1" applyAlignment="1" applyProtection="1">
      <alignment vertical="center" wrapText="1"/>
    </xf>
    <xf numFmtId="0" fontId="27" fillId="25" borderId="0" xfId="4" applyFont="1" applyFill="1" applyAlignment="1" applyProtection="1">
      <alignment horizontal="center" wrapText="1"/>
    </xf>
    <xf numFmtId="0" fontId="12" fillId="25" borderId="0" xfId="4" applyFill="1" applyAlignment="1" applyProtection="1">
      <alignment vertical="center"/>
    </xf>
    <xf numFmtId="0" fontId="0" fillId="25" borderId="0" xfId="0" applyFill="1"/>
    <xf numFmtId="0" fontId="0" fillId="25" borderId="0" xfId="0" applyFill="1" applyAlignment="1">
      <alignment horizontal="center" vertical="center"/>
    </xf>
    <xf numFmtId="0" fontId="12" fillId="25" borderId="0" xfId="4" applyFill="1" applyProtection="1"/>
    <xf numFmtId="0" fontId="29" fillId="25" borderId="0" xfId="4" applyFont="1" applyFill="1" applyProtection="1"/>
    <xf numFmtId="0" fontId="30" fillId="25" borderId="0" xfId="4" applyFont="1" applyFill="1" applyBorder="1" applyProtection="1"/>
    <xf numFmtId="0" fontId="12" fillId="25" borderId="0" xfId="4" applyFill="1" applyBorder="1" applyProtection="1"/>
    <xf numFmtId="0" fontId="12" fillId="25" borderId="0" xfId="4" applyFill="1" applyBorder="1" applyAlignment="1" applyProtection="1">
      <alignment horizontal="center" vertical="center"/>
    </xf>
    <xf numFmtId="0" fontId="4" fillId="25" borderId="0" xfId="0" applyFont="1" applyFill="1"/>
    <xf numFmtId="0" fontId="0" fillId="25" borderId="0" xfId="0" applyFill="1" applyAlignment="1" applyProtection="1">
      <alignment horizontal="left" wrapText="1"/>
    </xf>
    <xf numFmtId="0" fontId="31" fillId="25" borderId="0" xfId="6" applyFont="1" applyFill="1" applyAlignment="1" applyProtection="1">
      <alignment horizontal="center" vertical="center"/>
    </xf>
    <xf numFmtId="0" fontId="32" fillId="25" borderId="0" xfId="6" applyFont="1" applyFill="1" applyProtection="1"/>
    <xf numFmtId="0" fontId="20" fillId="25" borderId="0" xfId="6" applyFill="1" applyProtection="1"/>
    <xf numFmtId="0" fontId="20" fillId="25" borderId="0" xfId="6" applyFill="1" applyAlignment="1" applyProtection="1">
      <alignment horizontal="center" vertical="center"/>
    </xf>
    <xf numFmtId="0" fontId="0" fillId="25" borderId="0" xfId="0" applyFill="1" applyAlignment="1" applyProtection="1">
      <alignment horizontal="center" vertical="center"/>
    </xf>
    <xf numFmtId="0" fontId="4" fillId="25" borderId="0" xfId="0" applyFont="1" applyFill="1" applyProtection="1"/>
    <xf numFmtId="0" fontId="28" fillId="25" borderId="0" xfId="4" applyFont="1" applyFill="1" applyAlignment="1" applyProtection="1">
      <alignment horizontal="center" vertical="center" wrapText="1"/>
    </xf>
    <xf numFmtId="0" fontId="53" fillId="25" borderId="0" xfId="4" applyFont="1" applyFill="1" applyAlignment="1" applyProtection="1">
      <alignment horizontal="left" vertical="center" wrapText="1"/>
    </xf>
    <xf numFmtId="0" fontId="69" fillId="25" borderId="0" xfId="4" applyFont="1" applyFill="1" applyAlignment="1" applyProtection="1">
      <alignment horizontal="center" vertical="center" wrapText="1"/>
    </xf>
  </cellXfs>
  <cellStyles count="11">
    <cellStyle name="Excel Built-in Normal" xfId="4"/>
    <cellStyle name="Millares" xfId="1" builtinId="3"/>
    <cellStyle name="Millares 2" xfId="7"/>
    <cellStyle name="Moneda" xfId="2" builtinId="4"/>
    <cellStyle name="Moneda 2" xfId="9"/>
    <cellStyle name="Normal" xfId="0" builtinId="0"/>
    <cellStyle name="Normal 19" xfId="6"/>
    <cellStyle name="Normal 2" xfId="5"/>
    <cellStyle name="Normal 20" xfId="8"/>
    <cellStyle name="Normal 3" xfId="10"/>
    <cellStyle name="Porcentaje" xfId="3" builtinId="5"/>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4"/>
        <color rgb="FF000000"/>
        <name val="Calibri"/>
        <scheme val="minor"/>
      </font>
      <fill>
        <patternFill patternType="solid">
          <fgColor indexed="64"/>
          <bgColor theme="0"/>
        </patternFill>
      </fill>
      <alignment horizontal="justify" vertical="center" textRotation="0" wrapText="1" indent="0" justifyLastLine="0" shrinkToFit="0" readingOrder="0"/>
      <protection locked="1" hidden="0"/>
    </dxf>
    <dxf>
      <font>
        <b val="0"/>
        <i val="0"/>
        <strike val="0"/>
        <condense val="0"/>
        <extend val="0"/>
        <outline val="0"/>
        <shadow val="0"/>
        <u val="none"/>
        <vertAlign val="baseline"/>
        <sz val="14"/>
        <color rgb="FFFF0000"/>
        <name val="Calibri"/>
        <scheme val="minor"/>
      </font>
      <fill>
        <patternFill patternType="solid">
          <fgColor indexed="64"/>
          <bgColor rgb="FFFDB9BB"/>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1" indent="0" justifyLastLine="0" shrinkToFit="0" readingOrder="0"/>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theme="8" tint="0.3999755851924192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4"/>
        <name val="Calibri"/>
      </font>
    </dxf>
    <dxf>
      <font>
        <b val="0"/>
        <i val="0"/>
        <strike val="0"/>
        <condense val="0"/>
        <extend val="0"/>
        <outline val="0"/>
        <shadow val="0"/>
        <u val="none"/>
        <vertAlign val="baseline"/>
        <sz val="14"/>
        <color theme="1"/>
        <name val="Calibri"/>
        <scheme val="minor"/>
      </font>
      <alignment horizontal="justify" vertical="center" textRotation="0" wrapText="1" indent="0" justifyLastLine="0" shrinkToFit="0" readingOrder="0"/>
    </dxf>
    <dxf>
      <font>
        <b val="0"/>
        <i val="0"/>
        <strike val="0"/>
        <condense val="0"/>
        <extend val="0"/>
        <outline val="0"/>
        <shadow val="0"/>
        <u val="none"/>
        <vertAlign val="baseline"/>
        <sz val="14"/>
        <color theme="1"/>
        <name val="Calibri"/>
        <scheme val="minor"/>
      </font>
      <alignment horizontal="justify" vertical="center"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center" textRotation="0" wrapText="0" indent="0" justifyLastLine="0" shrinkToFit="0" readingOrder="0"/>
    </dxf>
    <dxf>
      <border outline="0">
        <right style="thin">
          <color indexed="64"/>
        </right>
        <top style="thin">
          <color indexed="64"/>
        </top>
        <bottom style="medium">
          <color indexed="64"/>
        </bottom>
      </border>
    </dxf>
    <dxf>
      <font>
        <strike val="0"/>
        <outline val="0"/>
        <shadow val="0"/>
        <u val="none"/>
        <vertAlign val="baseline"/>
        <sz val="14"/>
        <name val="Calibri"/>
      </font>
    </dxf>
    <dxf>
      <font>
        <b/>
        <i val="0"/>
        <strike val="0"/>
        <condense val="0"/>
        <extend val="0"/>
        <outline val="0"/>
        <shadow val="0"/>
        <u val="none"/>
        <vertAlign val="baseline"/>
        <sz val="14"/>
        <color theme="3" tint="-0.499984740745262"/>
        <name val="Calibri"/>
        <scheme val="minor"/>
      </font>
      <fill>
        <patternFill patternType="solid">
          <fgColor indexed="64"/>
          <bgColor theme="8" tint="0.3999755851924192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E9EAEB"/>
      <color rgb="FFFDB9BB"/>
      <color rgb="FF7DCEF7"/>
      <color rgb="FFC5D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440747</xdr:colOff>
      <xdr:row>59</xdr:row>
      <xdr:rowOff>18212</xdr:rowOff>
    </xdr:from>
    <xdr:to>
      <xdr:col>6</xdr:col>
      <xdr:colOff>656164</xdr:colOff>
      <xdr:row>65</xdr:row>
      <xdr:rowOff>150390</xdr:rowOff>
    </xdr:to>
    <xdr:sp macro="" textlink="">
      <xdr:nvSpPr>
        <xdr:cNvPr id="3" name="2 CuadroTexto"/>
        <xdr:cNvSpPr txBox="1"/>
      </xdr:nvSpPr>
      <xdr:spPr>
        <a:xfrm>
          <a:off x="5689022" y="11524412"/>
          <a:ext cx="2644292" cy="12751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ES" sz="1100" b="1"/>
            <a:t>ELABORADO</a:t>
          </a:r>
          <a:r>
            <a:rPr lang="es-ES" sz="1100" b="1" baseline="0"/>
            <a:t> POR:</a:t>
          </a:r>
          <a:endParaRPr lang="es-ES" sz="1100" b="1"/>
        </a:p>
        <a:p>
          <a:pPr algn="ctr"/>
          <a:endParaRPr lang="es-ES" sz="1100"/>
        </a:p>
        <a:p>
          <a:pPr algn="ctr"/>
          <a:endParaRPr lang="es-ES" sz="1100"/>
        </a:p>
        <a:p>
          <a:pPr algn="ctr"/>
          <a:r>
            <a:rPr lang="es-ES" sz="1100"/>
            <a:t>________________________________</a:t>
          </a:r>
        </a:p>
        <a:p>
          <a:pPr algn="ctr"/>
          <a:r>
            <a:rPr lang="es-ES" sz="1100" b="1"/>
            <a:t>Responsable</a:t>
          </a:r>
          <a:r>
            <a:rPr lang="es-ES" sz="1100" b="1" baseline="0"/>
            <a:t> de la elaboración de la matriz POA</a:t>
          </a:r>
          <a:endParaRPr lang="es-ES" sz="1100" b="1"/>
        </a:p>
        <a:p>
          <a:endParaRPr lang="es-ES" sz="1100"/>
        </a:p>
      </xdr:txBody>
    </xdr:sp>
    <xdr:clientData/>
  </xdr:twoCellAnchor>
  <xdr:twoCellAnchor>
    <xdr:from>
      <xdr:col>7</xdr:col>
      <xdr:colOff>306359</xdr:colOff>
      <xdr:row>59</xdr:row>
      <xdr:rowOff>12219</xdr:rowOff>
    </xdr:from>
    <xdr:to>
      <xdr:col>10</xdr:col>
      <xdr:colOff>452848</xdr:colOff>
      <xdr:row>65</xdr:row>
      <xdr:rowOff>119759</xdr:rowOff>
    </xdr:to>
    <xdr:sp macro="" textlink="">
      <xdr:nvSpPr>
        <xdr:cNvPr id="4" name="3 CuadroTexto"/>
        <xdr:cNvSpPr txBox="1"/>
      </xdr:nvSpPr>
      <xdr:spPr>
        <a:xfrm>
          <a:off x="8745509" y="11518419"/>
          <a:ext cx="2413439" cy="125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ES" sz="1100" b="1" baseline="0"/>
            <a:t>APROBADO POR:</a:t>
          </a:r>
          <a:endParaRPr lang="es-ES" sz="1100" b="1"/>
        </a:p>
        <a:p>
          <a:pPr algn="ctr"/>
          <a:endParaRPr lang="es-ES" sz="1100"/>
        </a:p>
        <a:p>
          <a:pPr algn="ctr"/>
          <a:endParaRPr lang="es-ES" sz="1100"/>
        </a:p>
        <a:p>
          <a:pPr algn="ctr"/>
          <a:r>
            <a:rPr lang="es-ES" sz="1100"/>
            <a:t>_______________________________</a:t>
          </a:r>
        </a:p>
        <a:p>
          <a:pPr algn="ctr"/>
          <a:r>
            <a:rPr lang="es-ES" sz="1100" b="1"/>
            <a:t>Representante</a:t>
          </a:r>
          <a:r>
            <a:rPr lang="es-ES" sz="1100" b="1" baseline="0"/>
            <a:t> Legal (Fed. Dep. Prov.)/Presidente del organismo deportivo</a:t>
          </a:r>
          <a:endParaRPr lang="es-ES" sz="1100" b="1"/>
        </a:p>
      </xdr:txBody>
    </xdr:sp>
    <xdr:clientData/>
  </xdr:twoCellAnchor>
  <xdr:twoCellAnchor editAs="oneCell">
    <xdr:from>
      <xdr:col>1</xdr:col>
      <xdr:colOff>280147</xdr:colOff>
      <xdr:row>3</xdr:row>
      <xdr:rowOff>46449</xdr:rowOff>
    </xdr:from>
    <xdr:to>
      <xdr:col>2</xdr:col>
      <xdr:colOff>316005</xdr:colOff>
      <xdr:row>5</xdr:row>
      <xdr:rowOff>189159</xdr:rowOff>
    </xdr:to>
    <xdr:pic>
      <xdr:nvPicPr>
        <xdr:cNvPr id="6"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3059" y="214537"/>
          <a:ext cx="2288240" cy="1005563"/>
        </a:xfrm>
        <a:prstGeom prst="rect">
          <a:avLst/>
        </a:prstGeom>
      </xdr:spPr>
    </xdr:pic>
    <xdr:clientData/>
  </xdr:twoCellAnchor>
  <xdr:twoCellAnchor editAs="oneCell">
    <xdr:from>
      <xdr:col>13</xdr:col>
      <xdr:colOff>460375</xdr:colOff>
      <xdr:row>3</xdr:row>
      <xdr:rowOff>33616</xdr:rowOff>
    </xdr:from>
    <xdr:to>
      <xdr:col>19</xdr:col>
      <xdr:colOff>161925</xdr:colOff>
      <xdr:row>5</xdr:row>
      <xdr:rowOff>300129</xdr:rowOff>
    </xdr:to>
    <xdr:pic>
      <xdr:nvPicPr>
        <xdr:cNvPr id="7" name="6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176375" y="201704"/>
          <a:ext cx="3780491" cy="11293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122464</xdr:colOff>
      <xdr:row>0</xdr:row>
      <xdr:rowOff>1256968</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22071" cy="125696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xdr:colOff>
      <xdr:row>0</xdr:row>
      <xdr:rowOff>0</xdr:rowOff>
    </xdr:from>
    <xdr:ext cx="2095500" cy="1087489"/>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2095500" cy="108748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25349</xdr:rowOff>
    </xdr:from>
    <xdr:to>
      <xdr:col>0</xdr:col>
      <xdr:colOff>1962150</xdr:colOff>
      <xdr:row>0</xdr:row>
      <xdr:rowOff>815408</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25349"/>
          <a:ext cx="1781175" cy="7900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152402</xdr:colOff>
      <xdr:row>0</xdr:row>
      <xdr:rowOff>46474</xdr:rowOff>
    </xdr:from>
    <xdr:to>
      <xdr:col>2</xdr:col>
      <xdr:colOff>657226</xdr:colOff>
      <xdr:row>1</xdr:row>
      <xdr:rowOff>284233</xdr:rowOff>
    </xdr:to>
    <xdr:pic>
      <xdr:nvPicPr>
        <xdr:cNvPr id="2" name="5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2" y="46474"/>
          <a:ext cx="1609724" cy="714009"/>
        </a:xfrm>
        <a:prstGeom prst="rect">
          <a:avLst/>
        </a:prstGeom>
      </xdr:spPr>
    </xdr:pic>
    <xdr:clientData/>
  </xdr:twoCellAnchor>
  <xdr:twoCellAnchor editAs="oneCell">
    <xdr:from>
      <xdr:col>12</xdr:col>
      <xdr:colOff>133351</xdr:colOff>
      <xdr:row>0</xdr:row>
      <xdr:rowOff>28737</xdr:rowOff>
    </xdr:from>
    <xdr:to>
      <xdr:col>16</xdr:col>
      <xdr:colOff>57150</xdr:colOff>
      <xdr:row>1</xdr:row>
      <xdr:rowOff>279529</xdr:rowOff>
    </xdr:to>
    <xdr:pic>
      <xdr:nvPicPr>
        <xdr:cNvPr id="3" name="6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078076" y="28737"/>
          <a:ext cx="2409824" cy="7270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100352</xdr:colOff>
      <xdr:row>0</xdr:row>
      <xdr:rowOff>95251</xdr:rowOff>
    </xdr:from>
    <xdr:to>
      <xdr:col>1</xdr:col>
      <xdr:colOff>1190005</xdr:colOff>
      <xdr:row>0</xdr:row>
      <xdr:rowOff>898073</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352" y="95251"/>
          <a:ext cx="1457046" cy="802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1680203</xdr:colOff>
      <xdr:row>3</xdr:row>
      <xdr:rowOff>114300</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0"/>
          <a:ext cx="1908803" cy="9715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154781</xdr:colOff>
      <xdr:row>0</xdr:row>
      <xdr:rowOff>145676</xdr:rowOff>
    </xdr:from>
    <xdr:to>
      <xdr:col>1</xdr:col>
      <xdr:colOff>1625434</xdr:colOff>
      <xdr:row>0</xdr:row>
      <xdr:rowOff>993401</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781" y="145676"/>
          <a:ext cx="1907682" cy="8477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1085850</xdr:colOff>
      <xdr:row>0</xdr:row>
      <xdr:rowOff>0</xdr:rowOff>
    </xdr:from>
    <xdr:to>
      <xdr:col>5</xdr:col>
      <xdr:colOff>1085850</xdr:colOff>
      <xdr:row>1</xdr:row>
      <xdr:rowOff>845004</xdr:rowOff>
    </xdr:to>
    <xdr:pic>
      <xdr:nvPicPr>
        <xdr:cNvPr id="2" name="1 Imagen"/>
        <xdr:cNvPicPr>
          <a:picLocks noChangeAspect="1" noChangeArrowheads="1"/>
        </xdr:cNvPicPr>
      </xdr:nvPicPr>
      <xdr:blipFill>
        <a:blip xmlns:r="http://schemas.openxmlformats.org/officeDocument/2006/relationships" r:embed="rId1"/>
        <a:srcRect r="13390" b="19148"/>
        <a:stretch>
          <a:fillRect/>
        </a:stretch>
      </xdr:blipFill>
      <xdr:spPr bwMode="auto">
        <a:xfrm>
          <a:off x="11096625" y="247650"/>
          <a:ext cx="3019425" cy="885825"/>
        </a:xfrm>
        <a:prstGeom prst="rect">
          <a:avLst/>
        </a:prstGeom>
        <a:noFill/>
        <a:ln w="9525">
          <a:noFill/>
          <a:miter lim="800000"/>
          <a:headEnd/>
          <a:tailEnd/>
        </a:ln>
      </xdr:spPr>
    </xdr:pic>
    <xdr:clientData/>
  </xdr:twoCellAnchor>
  <xdr:twoCellAnchor editAs="oneCell">
    <xdr:from>
      <xdr:col>0</xdr:col>
      <xdr:colOff>154781</xdr:colOff>
      <xdr:row>0</xdr:row>
      <xdr:rowOff>1</xdr:rowOff>
    </xdr:from>
    <xdr:to>
      <xdr:col>1</xdr:col>
      <xdr:colOff>1524000</xdr:colOff>
      <xdr:row>1</xdr:row>
      <xdr:rowOff>855556</xdr:rowOff>
    </xdr:to>
    <xdr:pic>
      <xdr:nvPicPr>
        <xdr:cNvPr id="3" name="5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4781" y="1"/>
          <a:ext cx="1716601" cy="88917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59531</xdr:colOff>
      <xdr:row>0</xdr:row>
      <xdr:rowOff>9525</xdr:rowOff>
    </xdr:from>
    <xdr:to>
      <xdr:col>1</xdr:col>
      <xdr:colOff>1692109</xdr:colOff>
      <xdr:row>0</xdr:row>
      <xdr:rowOff>981075</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 y="9525"/>
          <a:ext cx="1908803" cy="9715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118923</xdr:colOff>
      <xdr:row>0</xdr:row>
      <xdr:rowOff>145677</xdr:rowOff>
    </xdr:from>
    <xdr:to>
      <xdr:col>1</xdr:col>
      <xdr:colOff>1602442</xdr:colOff>
      <xdr:row>0</xdr:row>
      <xdr:rowOff>976033</xdr:rowOff>
    </xdr:to>
    <xdr:pic>
      <xdr:nvPicPr>
        <xdr:cNvPr id="3"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923" y="145677"/>
          <a:ext cx="1830901" cy="8303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2\compartidos%20deportes\Users\USUARIO\Desktop\FENA\2017\POA%202017\POA%202017%20APROBADO%20POR%20EL%20MINISTERIO%20DEL%20DEPOR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Hoja1"/>
      <sheetName val="POA"/>
      <sheetName val="Hoja2"/>
      <sheetName val="SALARIOS"/>
      <sheetName val="HONORARIOS"/>
      <sheetName val="ESTRUCTURA PRESUPUESTARIA"/>
      <sheetName val="LISTAS"/>
      <sheetName val="ITEMS"/>
      <sheetName val="ACTIVIDADES"/>
      <sheetName val="FLUJOS"/>
      <sheetName val="INDICADORES"/>
      <sheetName val="SIGLAS"/>
      <sheetName val="CUC OD_DDAI"/>
      <sheetName val="FEDEDIV"/>
      <sheetName val="FEDEPDIF "/>
      <sheetName val="CPE "/>
      <sheetName val="FEDEDI"/>
      <sheetName val="FEDEPDAL"/>
      <sheetName val="REVISADOS OD.24.01.2018"/>
      <sheetName val="C.U.C. 05 DE FEBRERO "/>
      <sheetName val="Base"/>
    </sheetNames>
    <sheetDataSet>
      <sheetData sheetId="0"/>
      <sheetData sheetId="1"/>
      <sheetData sheetId="2"/>
      <sheetData sheetId="3"/>
      <sheetData sheetId="4"/>
      <sheetData sheetId="5"/>
      <sheetData sheetId="6"/>
      <sheetData sheetId="7">
        <row r="2">
          <cell r="H2" t="str">
            <v>OPERACIÓN_Y_MANTENIMIENTO_ADMINISTRATIVO_DE_LAS_ORGANIZACIONES_DEPORTIVAS</v>
          </cell>
        </row>
        <row r="3">
          <cell r="H3" t="str">
            <v>OPERACIÓN_Y_MANTENIMIENTO_DE_ESCENARIOS_DEPORTIVOS</v>
          </cell>
        </row>
        <row r="4">
          <cell r="H4" t="str">
            <v>GASTOS_EN_TEMAS_DE_CAPACITACIÓN_DEPORTIVOS</v>
          </cell>
        </row>
        <row r="5">
          <cell r="H5" t="str">
            <v xml:space="preserve">GASTOS_DEPORTIVOS_GENERALES </v>
          </cell>
        </row>
        <row r="6">
          <cell r="H6" t="str">
            <v>CONCENTRADO</v>
          </cell>
        </row>
        <row r="7">
          <cell r="H7" t="str">
            <v>CAMPAMENTOS</v>
          </cell>
        </row>
        <row r="8">
          <cell r="H8" t="str">
            <v>EVALUACIÓN</v>
          </cell>
        </row>
        <row r="9">
          <cell r="H9" t="str">
            <v>BASE_DE_ENTRENAMIENTO</v>
          </cell>
        </row>
        <row r="10">
          <cell r="H10" t="str">
            <v>SELECTIVO</v>
          </cell>
        </row>
        <row r="11">
          <cell r="H11" t="str">
            <v>CAMPEONATO</v>
          </cell>
        </row>
        <row r="12">
          <cell r="H12" t="str">
            <v>JUEGOS</v>
          </cell>
        </row>
        <row r="13">
          <cell r="H13" t="str">
            <v>ACTIVIDADES_RECREATIVAS</v>
          </cell>
        </row>
        <row r="14">
          <cell r="H14" t="str">
            <v>IMPLEMENTACIÓN_DEPORTIVA</v>
          </cell>
        </row>
      </sheetData>
      <sheetData sheetId="8"/>
      <sheetData sheetId="9"/>
      <sheetData sheetId="10"/>
      <sheetData sheetId="11"/>
      <sheetData sheetId="12" refreshError="1"/>
      <sheetData sheetId="13" refreshError="1"/>
      <sheetData sheetId="14"/>
      <sheetData sheetId="15"/>
      <sheetData sheetId="16"/>
      <sheetData sheetId="17"/>
      <sheetData sheetId="18"/>
      <sheetData sheetId="19">
        <row r="2">
          <cell r="H2">
            <v>0</v>
          </cell>
        </row>
      </sheetData>
      <sheetData sheetId="20">
        <row r="2">
          <cell r="H2">
            <v>0</v>
          </cell>
        </row>
      </sheetData>
      <sheetData sheetId="21">
        <row r="2">
          <cell r="H2">
            <v>0</v>
          </cell>
        </row>
      </sheetData>
    </sheetDataSet>
  </externalBook>
</externalLink>
</file>

<file path=xl/tables/table1.xml><?xml version="1.0" encoding="utf-8"?>
<table xmlns="http://schemas.openxmlformats.org/spreadsheetml/2006/main" id="1" name="Tabla1" displayName="Tabla1" ref="A4:D15" totalsRowShown="0" headerRowDxfId="30" dataDxfId="29" tableBorderDxfId="28">
  <tableColumns count="4">
    <tableColumn id="1" name="ACTIVIDAD" dataDxfId="27"/>
    <tableColumn id="2" name="OBJETIVO DE LA ACTIVIDAD" dataDxfId="26"/>
    <tableColumn id="3" name="GASTOS AUTORIZADOS" dataDxfId="25"/>
    <tableColumn id="4" name="Columna1" dataDxfId="24"/>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A4:E90" totalsRowShown="0" headerRowDxfId="23" dataDxfId="21" headerRowBorderDxfId="22" tableBorderDxfId="20" totalsRowBorderDxfId="19">
  <sortState ref="A5:F89">
    <sortCondition ref="D4:D89"/>
  </sortState>
  <tableColumns count="5">
    <tableColumn id="1" name="#" dataDxfId="18"/>
    <tableColumn id="2" name="CÓDIGO ÍTEM" dataDxfId="17"/>
    <tableColumn id="5" name="CLASIFICACIÓN DEL GASTO" dataDxfId="16"/>
    <tableColumn id="3" name="NOMBRE DEL ÍTEM" dataDxfId="15"/>
    <tableColumn id="4" name="DESCRIPCIÓN" dataDxfId="14"/>
  </tableColumns>
  <tableStyleInfo name="TableStyleMedium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Q89"/>
  <sheetViews>
    <sheetView tabSelected="1" topLeftCell="A10" zoomScale="85" zoomScaleNormal="85" workbookViewId="0">
      <selection activeCell="B42" sqref="B42:D42"/>
    </sheetView>
  </sheetViews>
  <sheetFormatPr baseColWidth="10" defaultColWidth="11.42578125" defaultRowHeight="15" x14ac:dyDescent="0.25"/>
  <cols>
    <col min="1" max="1" width="3.140625" style="84" customWidth="1"/>
    <col min="2" max="2" width="33.7109375" style="84" customWidth="1"/>
    <col min="3" max="3" width="27.5703125" style="84" customWidth="1"/>
    <col min="4" max="5" width="25" style="84" customWidth="1"/>
    <col min="6" max="9" width="11.42578125" style="84"/>
    <col min="10" max="10" width="11.140625" style="84" customWidth="1"/>
    <col min="11" max="14" width="11.42578125" style="84"/>
    <col min="15" max="15" width="4" style="84" customWidth="1"/>
    <col min="16" max="20" width="11.42578125" style="84"/>
    <col min="21" max="43" width="11.42578125" style="172"/>
    <col min="44" max="16384" width="11.42578125" style="84"/>
  </cols>
  <sheetData>
    <row r="1" spans="1:20" s="173" customFormat="1" ht="10.5" customHeight="1" x14ac:dyDescent="0.25"/>
    <row r="2" spans="1:20" s="172" customFormat="1" ht="15.75" hidden="1" thickBot="1" x14ac:dyDescent="0.3"/>
    <row r="3" spans="1:20" s="173" customFormat="1" ht="3" customHeight="1" thickBot="1" x14ac:dyDescent="0.3"/>
    <row r="4" spans="1:20" ht="15.75" customHeight="1" x14ac:dyDescent="0.25">
      <c r="A4" s="87"/>
      <c r="B4" s="456"/>
      <c r="C4" s="457"/>
      <c r="D4" s="457"/>
      <c r="E4" s="457"/>
      <c r="F4" s="457"/>
      <c r="G4" s="457"/>
      <c r="H4" s="457"/>
      <c r="I4" s="457"/>
      <c r="J4" s="457"/>
      <c r="K4" s="457"/>
      <c r="L4" s="457"/>
      <c r="M4" s="457"/>
      <c r="N4" s="457"/>
      <c r="O4" s="457"/>
      <c r="P4" s="457"/>
      <c r="Q4" s="457"/>
      <c r="R4" s="457"/>
      <c r="S4" s="457"/>
      <c r="T4" s="458"/>
    </row>
    <row r="5" spans="1:20" ht="51.75" customHeight="1" x14ac:dyDescent="0.25">
      <c r="A5" s="87"/>
      <c r="B5" s="459" t="s">
        <v>327</v>
      </c>
      <c r="C5" s="460"/>
      <c r="D5" s="460"/>
      <c r="E5" s="460"/>
      <c r="F5" s="460"/>
      <c r="G5" s="460"/>
      <c r="H5" s="460"/>
      <c r="I5" s="460"/>
      <c r="J5" s="460"/>
      <c r="K5" s="460"/>
      <c r="L5" s="460"/>
      <c r="M5" s="460"/>
      <c r="N5" s="460"/>
      <c r="O5" s="460"/>
      <c r="P5" s="460"/>
      <c r="Q5" s="460"/>
      <c r="R5" s="460"/>
      <c r="S5" s="460"/>
      <c r="T5" s="461"/>
    </row>
    <row r="6" spans="1:20" ht="28.5" customHeight="1" thickBot="1" x14ac:dyDescent="0.3">
      <c r="A6" s="87"/>
      <c r="B6" s="462" t="s">
        <v>643</v>
      </c>
      <c r="C6" s="463"/>
      <c r="D6" s="463"/>
      <c r="E6" s="463"/>
      <c r="F6" s="463"/>
      <c r="G6" s="463"/>
      <c r="H6" s="463"/>
      <c r="I6" s="463"/>
      <c r="J6" s="463"/>
      <c r="K6" s="463"/>
      <c r="L6" s="463"/>
      <c r="M6" s="463"/>
      <c r="N6" s="463"/>
      <c r="O6" s="463"/>
      <c r="P6" s="463"/>
      <c r="Q6" s="463"/>
      <c r="R6" s="463"/>
      <c r="S6" s="463"/>
      <c r="T6" s="464"/>
    </row>
    <row r="7" spans="1:20" ht="23.25" x14ac:dyDescent="0.25">
      <c r="A7" s="90"/>
      <c r="B7" s="390" t="s">
        <v>13</v>
      </c>
      <c r="C7" s="391"/>
      <c r="D7" s="391"/>
      <c r="E7" s="391"/>
      <c r="F7" s="391"/>
      <c r="G7" s="391"/>
      <c r="H7" s="391"/>
      <c r="I7" s="391"/>
      <c r="J7" s="391"/>
      <c r="K7" s="391"/>
      <c r="L7" s="391"/>
      <c r="M7" s="391"/>
      <c r="N7" s="391"/>
      <c r="O7" s="391"/>
      <c r="P7" s="391"/>
      <c r="Q7" s="391"/>
      <c r="R7" s="391"/>
      <c r="S7" s="391"/>
      <c r="T7" s="392"/>
    </row>
    <row r="8" spans="1:20" ht="15.75" thickBot="1" x14ac:dyDescent="0.3">
      <c r="A8" s="87"/>
      <c r="B8" s="87"/>
      <c r="C8" s="88"/>
      <c r="D8" s="88"/>
      <c r="E8" s="88"/>
      <c r="F8" s="88"/>
      <c r="G8" s="88"/>
      <c r="H8" s="88"/>
      <c r="I8" s="88"/>
      <c r="J8" s="88"/>
      <c r="K8" s="88"/>
      <c r="L8" s="88"/>
      <c r="M8" s="88"/>
      <c r="N8" s="88"/>
      <c r="O8" s="88"/>
      <c r="P8" s="88"/>
      <c r="Q8" s="88"/>
      <c r="R8" s="88"/>
      <c r="S8" s="88"/>
      <c r="T8" s="89"/>
    </row>
    <row r="9" spans="1:20" x14ac:dyDescent="0.25">
      <c r="A9" s="87"/>
      <c r="B9" s="91"/>
      <c r="C9" s="92"/>
      <c r="D9" s="92"/>
      <c r="E9" s="92"/>
      <c r="F9" s="92"/>
      <c r="G9" s="92"/>
      <c r="H9" s="92"/>
      <c r="I9" s="92"/>
      <c r="J9" s="93"/>
      <c r="K9" s="94"/>
      <c r="L9" s="94"/>
      <c r="M9" s="94"/>
      <c r="N9" s="94"/>
      <c r="O9" s="94"/>
      <c r="P9" s="94"/>
      <c r="Q9" s="94"/>
      <c r="R9" s="94"/>
      <c r="S9" s="94"/>
      <c r="T9" s="95"/>
    </row>
    <row r="10" spans="1:20" ht="18.75" thickBot="1" x14ac:dyDescent="0.3">
      <c r="A10" s="87"/>
      <c r="B10" s="96" t="s">
        <v>14</v>
      </c>
      <c r="C10" s="97"/>
      <c r="D10" s="97"/>
      <c r="E10" s="97"/>
      <c r="F10" s="97"/>
      <c r="G10" s="97"/>
      <c r="H10" s="97"/>
      <c r="I10" s="97"/>
      <c r="J10" s="98"/>
      <c r="K10" s="97"/>
      <c r="L10" s="97"/>
      <c r="M10" s="97"/>
      <c r="N10" s="97"/>
      <c r="O10" s="97"/>
      <c r="P10" s="97"/>
      <c r="Q10" s="97"/>
      <c r="R10" s="97"/>
      <c r="S10" s="97"/>
      <c r="T10" s="98"/>
    </row>
    <row r="11" spans="1:20" ht="18" x14ac:dyDescent="0.25">
      <c r="A11" s="99"/>
      <c r="B11" s="100" t="s">
        <v>15</v>
      </c>
      <c r="C11" s="101"/>
      <c r="D11" s="101"/>
      <c r="E11" s="375"/>
      <c r="F11" s="376"/>
      <c r="G11" s="376"/>
      <c r="H11" s="376"/>
      <c r="I11" s="376"/>
      <c r="J11" s="377"/>
      <c r="K11" s="102"/>
      <c r="L11" s="103"/>
      <c r="M11" s="104"/>
      <c r="N11" s="104"/>
      <c r="O11" s="104"/>
      <c r="P11" s="104"/>
      <c r="Q11" s="104"/>
      <c r="R11" s="104"/>
      <c r="S11" s="104"/>
      <c r="T11" s="105"/>
    </row>
    <row r="12" spans="1:20" ht="18" x14ac:dyDescent="0.25">
      <c r="B12" s="106" t="s">
        <v>16</v>
      </c>
      <c r="C12" s="101"/>
      <c r="D12" s="101"/>
      <c r="E12" s="393"/>
      <c r="F12" s="394"/>
      <c r="G12" s="394"/>
      <c r="H12" s="394"/>
      <c r="I12" s="394"/>
      <c r="J12" s="395"/>
      <c r="K12" s="102"/>
      <c r="L12" s="107"/>
      <c r="M12" s="108"/>
      <c r="N12" s="108"/>
      <c r="O12" s="108"/>
      <c r="P12" s="108"/>
      <c r="Q12" s="108"/>
      <c r="R12" s="108"/>
      <c r="S12" s="108"/>
      <c r="T12" s="109"/>
    </row>
    <row r="13" spans="1:20" ht="18" x14ac:dyDescent="0.25">
      <c r="A13" s="87"/>
      <c r="B13" s="110" t="s">
        <v>17</v>
      </c>
      <c r="C13" s="101"/>
      <c r="D13" s="111"/>
      <c r="E13" s="375"/>
      <c r="F13" s="376"/>
      <c r="G13" s="376"/>
      <c r="H13" s="376"/>
      <c r="I13" s="376"/>
      <c r="J13" s="377"/>
      <c r="K13" s="112"/>
      <c r="L13" s="96" t="s">
        <v>18</v>
      </c>
      <c r="M13" s="113"/>
      <c r="N13" s="113"/>
      <c r="O13" s="113"/>
      <c r="P13" s="113"/>
      <c r="Q13" s="113"/>
      <c r="R13" s="113"/>
      <c r="S13" s="113"/>
      <c r="T13" s="114"/>
    </row>
    <row r="14" spans="1:20" ht="18" x14ac:dyDescent="0.25">
      <c r="A14" s="87"/>
      <c r="B14" s="110" t="s">
        <v>19</v>
      </c>
      <c r="C14" s="101"/>
      <c r="D14" s="115"/>
      <c r="E14" s="375"/>
      <c r="F14" s="376"/>
      <c r="G14" s="376"/>
      <c r="H14" s="376"/>
      <c r="I14" s="376"/>
      <c r="J14" s="377"/>
      <c r="K14" s="112"/>
      <c r="L14" s="100" t="s">
        <v>20</v>
      </c>
      <c r="M14" s="116"/>
      <c r="N14" s="369"/>
      <c r="O14" s="369"/>
      <c r="P14" s="369"/>
      <c r="Q14" s="369"/>
      <c r="R14" s="369"/>
      <c r="S14" s="369"/>
      <c r="T14" s="117"/>
    </row>
    <row r="15" spans="1:20" ht="18" x14ac:dyDescent="0.25">
      <c r="A15" s="87"/>
      <c r="B15" s="110" t="s">
        <v>269</v>
      </c>
      <c r="C15" s="101"/>
      <c r="D15" s="111"/>
      <c r="E15" s="375"/>
      <c r="F15" s="376"/>
      <c r="G15" s="376"/>
      <c r="H15" s="376"/>
      <c r="I15" s="376"/>
      <c r="J15" s="377"/>
      <c r="K15" s="112"/>
      <c r="L15" s="100" t="s">
        <v>21</v>
      </c>
      <c r="M15" s="116"/>
      <c r="N15" s="369"/>
      <c r="O15" s="369"/>
      <c r="P15" s="369"/>
      <c r="Q15" s="369"/>
      <c r="R15" s="369"/>
      <c r="S15" s="369"/>
      <c r="T15" s="117"/>
    </row>
    <row r="16" spans="1:20" ht="18" x14ac:dyDescent="0.25">
      <c r="A16" s="87"/>
      <c r="B16" s="110" t="s">
        <v>270</v>
      </c>
      <c r="C16" s="101"/>
      <c r="D16" s="111"/>
      <c r="E16" s="375"/>
      <c r="F16" s="376"/>
      <c r="G16" s="376"/>
      <c r="H16" s="376"/>
      <c r="I16" s="376"/>
      <c r="J16" s="377"/>
      <c r="K16" s="112"/>
      <c r="L16" s="100" t="s">
        <v>23</v>
      </c>
      <c r="M16" s="116"/>
      <c r="N16" s="369"/>
      <c r="O16" s="369"/>
      <c r="P16" s="369"/>
      <c r="Q16" s="369"/>
      <c r="R16" s="369"/>
      <c r="S16" s="369"/>
      <c r="T16" s="117"/>
    </row>
    <row r="17" spans="1:20" ht="18" x14ac:dyDescent="0.25">
      <c r="A17" s="87"/>
      <c r="B17" s="110" t="s">
        <v>22</v>
      </c>
      <c r="C17" s="101"/>
      <c r="D17" s="118"/>
      <c r="E17" s="375"/>
      <c r="F17" s="376"/>
      <c r="G17" s="376"/>
      <c r="H17" s="376"/>
      <c r="I17" s="376"/>
      <c r="J17" s="377"/>
      <c r="K17" s="112"/>
      <c r="L17" s="100" t="s">
        <v>24</v>
      </c>
      <c r="M17" s="116"/>
      <c r="N17" s="369"/>
      <c r="O17" s="369"/>
      <c r="P17" s="369"/>
      <c r="Q17" s="369"/>
      <c r="R17" s="369"/>
      <c r="S17" s="369"/>
      <c r="T17" s="117"/>
    </row>
    <row r="18" spans="1:20" ht="18" x14ac:dyDescent="0.25">
      <c r="A18" s="87"/>
      <c r="B18" s="110"/>
      <c r="C18" s="101"/>
      <c r="D18" s="111"/>
      <c r="E18" s="111"/>
      <c r="F18" s="367"/>
      <c r="G18" s="367"/>
      <c r="H18" s="367"/>
      <c r="I18" s="367"/>
      <c r="J18" s="368"/>
      <c r="K18" s="112"/>
      <c r="L18" s="119"/>
      <c r="M18" s="116"/>
      <c r="N18" s="120"/>
      <c r="O18" s="120"/>
      <c r="P18" s="120"/>
      <c r="Q18" s="120"/>
      <c r="R18" s="120"/>
      <c r="S18" s="120"/>
      <c r="T18" s="117"/>
    </row>
    <row r="19" spans="1:20" ht="15.75" thickBot="1" x14ac:dyDescent="0.3">
      <c r="A19" s="87"/>
      <c r="B19" s="121"/>
      <c r="C19" s="118"/>
      <c r="D19" s="122"/>
      <c r="E19" s="111"/>
      <c r="F19" s="123"/>
      <c r="G19" s="123"/>
      <c r="H19" s="123"/>
      <c r="I19" s="123"/>
      <c r="J19" s="124"/>
      <c r="K19" s="123"/>
      <c r="L19" s="125"/>
      <c r="M19" s="126"/>
      <c r="N19" s="126"/>
      <c r="O19" s="126"/>
      <c r="P19" s="126"/>
      <c r="Q19" s="126"/>
      <c r="R19" s="126"/>
      <c r="S19" s="126"/>
      <c r="T19" s="127"/>
    </row>
    <row r="20" spans="1:20" ht="18" x14ac:dyDescent="0.25">
      <c r="A20" s="87"/>
      <c r="B20" s="128"/>
      <c r="C20" s="129"/>
      <c r="D20" s="130"/>
      <c r="E20" s="130"/>
      <c r="F20" s="131"/>
      <c r="G20" s="131"/>
      <c r="H20" s="131"/>
      <c r="I20" s="131"/>
      <c r="J20" s="132"/>
      <c r="K20" s="123"/>
      <c r="L20" s="133"/>
      <c r="M20" s="94"/>
      <c r="N20" s="133"/>
      <c r="O20" s="94"/>
      <c r="P20" s="116"/>
      <c r="Q20" s="116"/>
      <c r="R20" s="116"/>
      <c r="S20" s="116"/>
      <c r="T20" s="89"/>
    </row>
    <row r="21" spans="1:20" ht="18" x14ac:dyDescent="0.25">
      <c r="A21" s="87"/>
      <c r="B21" s="96" t="s">
        <v>25</v>
      </c>
      <c r="C21" s="97"/>
      <c r="D21" s="97"/>
      <c r="E21" s="97"/>
      <c r="F21" s="97"/>
      <c r="G21" s="97"/>
      <c r="H21" s="97"/>
      <c r="I21" s="97"/>
      <c r="J21" s="98"/>
      <c r="K21" s="97"/>
      <c r="L21" s="88"/>
      <c r="M21" s="88"/>
      <c r="N21" s="88"/>
      <c r="O21" s="88"/>
      <c r="P21" s="116"/>
      <c r="Q21" s="88"/>
      <c r="R21" s="88"/>
      <c r="S21" s="88"/>
      <c r="T21" s="89"/>
    </row>
    <row r="22" spans="1:20" ht="18" x14ac:dyDescent="0.25">
      <c r="A22" s="87"/>
      <c r="B22" s="100" t="s">
        <v>267</v>
      </c>
      <c r="C22" s="100"/>
      <c r="D22" s="100"/>
      <c r="E22" s="133"/>
      <c r="F22" s="370"/>
      <c r="G22" s="371"/>
      <c r="H22" s="371"/>
      <c r="I22" s="371"/>
      <c r="J22" s="372"/>
      <c r="K22" s="112"/>
      <c r="L22" s="88"/>
      <c r="M22" s="88"/>
      <c r="N22" s="88"/>
      <c r="O22" s="88"/>
      <c r="P22" s="88"/>
      <c r="Q22" s="88"/>
      <c r="R22" s="88"/>
      <c r="S22" s="88"/>
      <c r="T22" s="117"/>
    </row>
    <row r="23" spans="1:20" ht="18" x14ac:dyDescent="0.25">
      <c r="A23" s="87"/>
      <c r="B23" s="100" t="s">
        <v>268</v>
      </c>
      <c r="C23" s="133"/>
      <c r="D23" s="133"/>
      <c r="E23" s="133"/>
      <c r="F23" s="370"/>
      <c r="G23" s="371"/>
      <c r="H23" s="371"/>
      <c r="I23" s="371"/>
      <c r="J23" s="372"/>
      <c r="K23" s="112"/>
      <c r="L23" s="88"/>
      <c r="M23" s="88"/>
      <c r="N23" s="88"/>
      <c r="O23" s="88"/>
      <c r="P23" s="88"/>
      <c r="Q23" s="88"/>
      <c r="R23" s="88"/>
      <c r="S23" s="88"/>
      <c r="T23" s="117"/>
    </row>
    <row r="24" spans="1:20" ht="18" x14ac:dyDescent="0.25">
      <c r="A24" s="87"/>
      <c r="B24" s="100" t="s">
        <v>22</v>
      </c>
      <c r="C24" s="133"/>
      <c r="D24" s="133"/>
      <c r="E24" s="133"/>
      <c r="F24" s="370"/>
      <c r="G24" s="371"/>
      <c r="H24" s="371"/>
      <c r="I24" s="371"/>
      <c r="J24" s="372"/>
      <c r="K24" s="112"/>
      <c r="L24" s="112"/>
      <c r="M24" s="112"/>
      <c r="N24" s="112"/>
      <c r="O24" s="112"/>
      <c r="P24" s="112"/>
      <c r="Q24" s="112"/>
      <c r="R24" s="112"/>
      <c r="S24" s="112"/>
      <c r="T24" s="134"/>
    </row>
    <row r="25" spans="1:20" ht="18" x14ac:dyDescent="0.25">
      <c r="A25" s="87"/>
      <c r="B25" s="100"/>
      <c r="C25" s="133"/>
      <c r="D25" s="133"/>
      <c r="E25" s="133"/>
      <c r="F25" s="367"/>
      <c r="G25" s="367"/>
      <c r="H25" s="367"/>
      <c r="I25" s="367"/>
      <c r="J25" s="368"/>
      <c r="K25" s="112"/>
      <c r="L25" s="112"/>
      <c r="M25" s="88"/>
      <c r="N25" s="88"/>
      <c r="O25" s="88"/>
      <c r="P25" s="88"/>
      <c r="Q25" s="88"/>
      <c r="R25" s="88"/>
      <c r="S25" s="88"/>
      <c r="T25" s="89"/>
    </row>
    <row r="26" spans="1:20" x14ac:dyDescent="0.25">
      <c r="A26" s="87"/>
      <c r="B26" s="87"/>
      <c r="C26" s="88"/>
      <c r="D26" s="88"/>
      <c r="E26" s="88"/>
      <c r="F26" s="88"/>
      <c r="G26" s="88"/>
      <c r="H26" s="88"/>
      <c r="I26" s="88"/>
      <c r="J26" s="89"/>
      <c r="K26" s="88"/>
      <c r="L26" s="88"/>
      <c r="M26" s="88"/>
      <c r="N26" s="88"/>
      <c r="O26" s="88"/>
      <c r="P26" s="88"/>
      <c r="Q26" s="88"/>
      <c r="R26" s="88"/>
      <c r="S26" s="88"/>
      <c r="T26" s="89"/>
    </row>
    <row r="27" spans="1:20" ht="15.75" thickBot="1" x14ac:dyDescent="0.3">
      <c r="A27" s="87"/>
      <c r="B27" s="135"/>
      <c r="C27" s="136"/>
      <c r="D27" s="136"/>
      <c r="E27" s="136"/>
      <c r="F27" s="136"/>
      <c r="G27" s="136"/>
      <c r="H27" s="136"/>
      <c r="I27" s="136"/>
      <c r="J27" s="127"/>
      <c r="K27" s="88"/>
      <c r="L27" s="88"/>
      <c r="M27" s="88"/>
      <c r="N27" s="88"/>
      <c r="O27" s="88"/>
      <c r="P27" s="88"/>
      <c r="Q27" s="88"/>
      <c r="R27" s="88"/>
      <c r="S27" s="88"/>
      <c r="T27" s="89"/>
    </row>
    <row r="28" spans="1:20" ht="15.75" thickBot="1" x14ac:dyDescent="0.3">
      <c r="A28" s="87"/>
      <c r="B28" s="87"/>
      <c r="C28" s="88"/>
      <c r="D28" s="88"/>
      <c r="E28" s="88"/>
      <c r="F28" s="88"/>
      <c r="G28" s="88"/>
      <c r="H28" s="88"/>
      <c r="I28" s="88"/>
      <c r="J28" s="88"/>
      <c r="K28" s="88"/>
      <c r="L28" s="88"/>
      <c r="M28" s="88"/>
      <c r="N28" s="88"/>
      <c r="O28" s="88"/>
      <c r="P28" s="88"/>
      <c r="Q28" s="88"/>
      <c r="R28" s="88"/>
      <c r="S28" s="88"/>
      <c r="T28" s="89"/>
    </row>
    <row r="29" spans="1:20" ht="18" x14ac:dyDescent="0.25">
      <c r="A29" s="87"/>
      <c r="B29" s="137" t="s">
        <v>26</v>
      </c>
      <c r="C29" s="137"/>
      <c r="D29" s="137"/>
      <c r="E29" s="138"/>
      <c r="F29" s="85"/>
      <c r="G29" s="85"/>
      <c r="H29" s="85"/>
      <c r="I29" s="85"/>
      <c r="J29" s="86"/>
      <c r="K29" s="88"/>
      <c r="L29" s="88"/>
      <c r="M29" s="88"/>
      <c r="N29" s="88"/>
      <c r="O29" s="88"/>
      <c r="P29" s="88"/>
      <c r="Q29" s="88"/>
      <c r="R29" s="88"/>
      <c r="S29" s="88"/>
      <c r="T29" s="89"/>
    </row>
    <row r="30" spans="1:20" ht="18.75" thickBot="1" x14ac:dyDescent="0.3">
      <c r="A30" s="87"/>
      <c r="B30" s="87"/>
      <c r="C30" s="88"/>
      <c r="D30" s="88"/>
      <c r="E30" s="88"/>
      <c r="F30" s="88"/>
      <c r="G30" s="88"/>
      <c r="H30" s="88"/>
      <c r="I30" s="88"/>
      <c r="J30" s="89"/>
      <c r="K30" s="88"/>
      <c r="L30" s="88"/>
      <c r="M30" s="88"/>
      <c r="N30" s="139"/>
      <c r="O30" s="88"/>
      <c r="P30" s="88"/>
      <c r="Q30" s="88"/>
      <c r="R30" s="88"/>
      <c r="S30" s="88"/>
      <c r="T30" s="89"/>
    </row>
    <row r="31" spans="1:20" ht="18.75" thickBot="1" x14ac:dyDescent="0.3">
      <c r="A31" s="87"/>
      <c r="B31" s="140" t="s">
        <v>322</v>
      </c>
      <c r="C31" s="141"/>
      <c r="D31" s="141"/>
      <c r="E31" s="141"/>
      <c r="F31" s="378"/>
      <c r="G31" s="379"/>
      <c r="H31" s="379"/>
      <c r="I31" s="379"/>
      <c r="J31" s="380"/>
      <c r="K31" s="88"/>
      <c r="L31" s="88"/>
      <c r="M31" s="88"/>
      <c r="N31" s="88"/>
      <c r="O31" s="88"/>
      <c r="P31" s="88"/>
      <c r="Q31" s="88"/>
      <c r="R31" s="88"/>
      <c r="S31" s="88"/>
      <c r="T31" s="89"/>
    </row>
    <row r="32" spans="1:20" ht="18" x14ac:dyDescent="0.25">
      <c r="A32" s="87"/>
      <c r="B32" s="100"/>
      <c r="C32" s="88"/>
      <c r="D32" s="142"/>
      <c r="E32" s="142"/>
      <c r="F32" s="142"/>
      <c r="G32" s="142"/>
      <c r="H32" s="142"/>
      <c r="I32" s="142"/>
      <c r="J32" s="143"/>
      <c r="K32" s="88"/>
      <c r="L32" s="88"/>
      <c r="M32" s="88"/>
      <c r="N32" s="88"/>
      <c r="O32" s="88"/>
      <c r="P32" s="88"/>
      <c r="Q32" s="88"/>
      <c r="R32" s="88"/>
      <c r="S32" s="88"/>
      <c r="T32" s="89"/>
    </row>
    <row r="33" spans="1:20" ht="18" x14ac:dyDescent="0.25">
      <c r="A33" s="87"/>
      <c r="B33" s="100" t="s">
        <v>284</v>
      </c>
      <c r="C33" s="88"/>
      <c r="D33" s="142"/>
      <c r="E33" s="142"/>
      <c r="F33" s="142"/>
      <c r="G33" s="142"/>
      <c r="H33" s="142"/>
      <c r="I33" s="142"/>
      <c r="J33" s="143"/>
      <c r="K33" s="88"/>
      <c r="L33" s="88"/>
      <c r="M33" s="88"/>
      <c r="N33" s="88"/>
      <c r="O33" s="88"/>
      <c r="P33" s="88"/>
      <c r="Q33" s="88"/>
      <c r="R33" s="88"/>
      <c r="S33" s="88"/>
      <c r="T33" s="89"/>
    </row>
    <row r="34" spans="1:20" ht="18" x14ac:dyDescent="0.25">
      <c r="A34" s="87"/>
      <c r="B34" s="100"/>
      <c r="C34" s="373" t="str">
        <f>IFERROR((VLOOKUP(C38,LISTAS!A2:B3,2,0)),"")</f>
        <v/>
      </c>
      <c r="D34" s="373"/>
      <c r="E34" s="373"/>
      <c r="F34" s="373"/>
      <c r="G34" s="373"/>
      <c r="H34" s="373"/>
      <c r="I34" s="373"/>
      <c r="J34" s="374"/>
      <c r="K34" s="88"/>
      <c r="L34" s="88"/>
      <c r="M34" s="88"/>
      <c r="N34" s="88"/>
      <c r="O34" s="88"/>
      <c r="P34" s="88"/>
      <c r="Q34" s="88"/>
      <c r="R34" s="88"/>
      <c r="S34" s="88"/>
      <c r="T34" s="89"/>
    </row>
    <row r="35" spans="1:20" ht="24" customHeight="1" x14ac:dyDescent="0.25">
      <c r="A35" s="87"/>
      <c r="B35" s="100"/>
      <c r="C35" s="373"/>
      <c r="D35" s="373"/>
      <c r="E35" s="373"/>
      <c r="F35" s="373"/>
      <c r="G35" s="373"/>
      <c r="H35" s="373"/>
      <c r="I35" s="373"/>
      <c r="J35" s="374"/>
      <c r="K35" s="88"/>
      <c r="L35" s="88"/>
      <c r="M35" s="88"/>
      <c r="N35" s="88"/>
      <c r="O35" s="88"/>
      <c r="P35" s="88"/>
      <c r="Q35" s="88"/>
      <c r="R35" s="88"/>
      <c r="S35" s="88"/>
      <c r="T35" s="89"/>
    </row>
    <row r="36" spans="1:20" ht="18" x14ac:dyDescent="0.25">
      <c r="A36" s="87"/>
      <c r="B36" s="100"/>
      <c r="C36" s="88"/>
      <c r="D36" s="142"/>
      <c r="E36" s="142"/>
      <c r="F36" s="142"/>
      <c r="G36" s="142"/>
      <c r="H36" s="142"/>
      <c r="I36" s="142"/>
      <c r="J36" s="143"/>
      <c r="K36" s="88"/>
      <c r="L36" s="88"/>
      <c r="M36" s="88"/>
      <c r="N36" s="88"/>
      <c r="O36" s="88"/>
      <c r="P36" s="88"/>
      <c r="Q36" s="88"/>
      <c r="R36" s="88"/>
      <c r="S36" s="88"/>
      <c r="T36" s="89"/>
    </row>
    <row r="37" spans="1:20" ht="18" x14ac:dyDescent="0.25">
      <c r="A37" s="87"/>
      <c r="B37" s="100" t="s">
        <v>28</v>
      </c>
      <c r="C37" s="88"/>
      <c r="D37" s="88"/>
      <c r="E37" s="88"/>
      <c r="F37" s="88"/>
      <c r="G37" s="88"/>
      <c r="H37" s="88"/>
      <c r="I37" s="88"/>
      <c r="J37" s="89"/>
      <c r="K37" s="88"/>
      <c r="L37" s="88"/>
      <c r="M37" s="88"/>
      <c r="N37" s="88"/>
      <c r="O37" s="88"/>
      <c r="P37" s="88"/>
      <c r="Q37" s="88"/>
      <c r="R37" s="88"/>
      <c r="S37" s="88"/>
      <c r="T37" s="89"/>
    </row>
    <row r="38" spans="1:20" ht="18" x14ac:dyDescent="0.25">
      <c r="A38" s="87"/>
      <c r="B38" s="100"/>
      <c r="C38" s="381" t="str">
        <f>IF(POA!A4=0,"",POA!A4)</f>
        <v/>
      </c>
      <c r="D38" s="382"/>
      <c r="E38" s="382"/>
      <c r="F38" s="382"/>
      <c r="G38" s="382"/>
      <c r="H38" s="382"/>
      <c r="I38" s="382"/>
      <c r="J38" s="383"/>
      <c r="K38" s="88"/>
      <c r="L38" s="88"/>
      <c r="M38" s="88"/>
      <c r="N38" s="88"/>
      <c r="O38" s="88"/>
      <c r="P38" s="88"/>
      <c r="Q38" s="88"/>
      <c r="R38" s="88"/>
      <c r="S38" s="88"/>
      <c r="T38" s="145"/>
    </row>
    <row r="39" spans="1:20" ht="24" customHeight="1" x14ac:dyDescent="0.25">
      <c r="A39" s="87"/>
      <c r="B39" s="144"/>
      <c r="C39" s="384"/>
      <c r="D39" s="385"/>
      <c r="E39" s="385"/>
      <c r="F39" s="385"/>
      <c r="G39" s="385"/>
      <c r="H39" s="385"/>
      <c r="I39" s="385"/>
      <c r="J39" s="386"/>
      <c r="K39" s="88"/>
      <c r="L39" s="88"/>
      <c r="M39" s="88"/>
      <c r="N39" s="88"/>
      <c r="O39" s="108"/>
      <c r="P39" s="108"/>
      <c r="Q39" s="108"/>
      <c r="R39" s="108"/>
      <c r="S39" s="108"/>
      <c r="T39" s="109"/>
    </row>
    <row r="40" spans="1:20" ht="15.75" customHeight="1" thickBot="1" x14ac:dyDescent="0.3">
      <c r="A40" s="87"/>
      <c r="B40" s="135"/>
      <c r="C40" s="136"/>
      <c r="D40" s="136"/>
      <c r="E40" s="136"/>
      <c r="F40" s="136"/>
      <c r="G40" s="136"/>
      <c r="H40" s="136"/>
      <c r="I40" s="136"/>
      <c r="J40" s="127"/>
      <c r="K40" s="88"/>
      <c r="L40" s="88"/>
      <c r="M40" s="88"/>
      <c r="N40" s="88"/>
      <c r="O40" s="108"/>
      <c r="P40" s="108"/>
      <c r="Q40" s="108"/>
      <c r="R40" s="108"/>
      <c r="S40" s="108"/>
      <c r="T40" s="109"/>
    </row>
    <row r="41" spans="1:20" ht="18" x14ac:dyDescent="0.25">
      <c r="A41" s="87"/>
      <c r="B41" s="146" t="s">
        <v>29</v>
      </c>
      <c r="C41" s="88"/>
      <c r="D41" s="88"/>
      <c r="E41" s="88"/>
      <c r="F41" s="88"/>
      <c r="G41" s="88"/>
      <c r="H41" s="88"/>
      <c r="I41" s="88"/>
      <c r="J41" s="88"/>
      <c r="K41" s="88"/>
      <c r="L41" s="88"/>
      <c r="M41" s="88"/>
      <c r="N41" s="88"/>
      <c r="O41" s="108"/>
      <c r="P41" s="108"/>
      <c r="Q41" s="108"/>
      <c r="R41" s="108"/>
      <c r="S41" s="108"/>
      <c r="T41" s="109"/>
    </row>
    <row r="42" spans="1:20" ht="24" customHeight="1" x14ac:dyDescent="0.25">
      <c r="A42" s="87"/>
      <c r="B42" s="387">
        <v>100000</v>
      </c>
      <c r="C42" s="388"/>
      <c r="D42" s="389"/>
      <c r="E42" s="147"/>
      <c r="F42" s="88"/>
      <c r="G42" s="88"/>
      <c r="H42" s="88"/>
      <c r="I42" s="88"/>
      <c r="J42" s="88"/>
      <c r="K42" s="88"/>
      <c r="L42" s="88"/>
      <c r="M42" s="88"/>
      <c r="N42" s="88"/>
      <c r="O42" s="108"/>
      <c r="P42" s="108"/>
      <c r="Q42" s="108"/>
      <c r="R42" s="108"/>
      <c r="S42" s="108"/>
      <c r="T42" s="109"/>
    </row>
    <row r="43" spans="1:20" ht="15.75" customHeight="1" thickBot="1" x14ac:dyDescent="0.3">
      <c r="A43" s="87"/>
      <c r="B43" s="144"/>
      <c r="C43" s="88"/>
      <c r="D43" s="88"/>
      <c r="E43" s="88"/>
      <c r="F43" s="88"/>
      <c r="G43" s="88"/>
      <c r="H43" s="88"/>
      <c r="I43" s="88"/>
      <c r="J43" s="88"/>
      <c r="K43" s="88"/>
      <c r="L43" s="88"/>
      <c r="M43" s="88"/>
      <c r="N43" s="88"/>
      <c r="O43" s="108"/>
      <c r="P43" s="108"/>
      <c r="Q43" s="108"/>
      <c r="R43" s="108"/>
      <c r="S43" s="108"/>
      <c r="T43" s="109"/>
    </row>
    <row r="44" spans="1:20" ht="47.25" customHeight="1" thickBot="1" x14ac:dyDescent="0.3">
      <c r="A44" s="87"/>
      <c r="B44" s="148" t="s">
        <v>30</v>
      </c>
      <c r="C44" s="149" t="s">
        <v>31</v>
      </c>
      <c r="D44" s="150" t="s">
        <v>32</v>
      </c>
      <c r="E44" s="151"/>
      <c r="F44" s="366"/>
      <c r="G44" s="366"/>
      <c r="H44" s="366"/>
      <c r="I44" s="366"/>
      <c r="J44" s="366"/>
      <c r="K44" s="366"/>
      <c r="L44" s="366"/>
      <c r="M44" s="366"/>
      <c r="N44" s="366"/>
      <c r="O44" s="108"/>
      <c r="P44" s="108"/>
      <c r="Q44" s="108"/>
      <c r="R44" s="108"/>
      <c r="S44" s="108"/>
      <c r="T44" s="109"/>
    </row>
    <row r="45" spans="1:20" ht="38.25" x14ac:dyDescent="0.25">
      <c r="A45" s="152"/>
      <c r="B45" s="62" t="str">
        <f>LISTAS!O2</f>
        <v>OPERACIÓN_Y_MANTENIMIENTO_ADMINISTRATIVO_DE_LAS_ORGANIZACIONES_DEPORTIVAS</v>
      </c>
      <c r="C45" s="170">
        <f>SUMIF(POA!$E$4:$E$211,RESUMEN!B45,POA!$AK$4:$AK$211)</f>
        <v>0</v>
      </c>
      <c r="D45" s="35">
        <f>C45/$B$42</f>
        <v>0</v>
      </c>
      <c r="E45" s="153"/>
      <c r="F45" s="154"/>
      <c r="G45" s="154"/>
      <c r="H45" s="154"/>
      <c r="I45" s="154"/>
      <c r="J45" s="154"/>
      <c r="K45" s="154"/>
      <c r="L45" s="154"/>
      <c r="M45" s="154"/>
      <c r="N45" s="154"/>
      <c r="O45" s="108"/>
      <c r="P45" s="108"/>
      <c r="Q45" s="108"/>
      <c r="R45" s="108"/>
      <c r="S45" s="108"/>
      <c r="T45" s="109"/>
    </row>
    <row r="46" spans="1:20" ht="25.5" x14ac:dyDescent="0.25">
      <c r="A46" s="152"/>
      <c r="B46" s="62" t="str">
        <f>LISTAS!O3</f>
        <v>OPERACIÓN_Y_MANTENIMIENTO_DE_ESCENARIOS_DEPORTIVOS</v>
      </c>
      <c r="C46" s="170">
        <f>SUMIF(POA!$E$4:$E$211,RESUMEN!B46,POA!$AK$4:$AK$211)</f>
        <v>0</v>
      </c>
      <c r="D46" s="35">
        <f t="shared" ref="D46:D54" si="0">C46/$B$42</f>
        <v>0</v>
      </c>
      <c r="E46" s="153"/>
      <c r="F46" s="155"/>
      <c r="G46" s="155"/>
      <c r="H46" s="155"/>
      <c r="I46" s="154"/>
      <c r="J46" s="154"/>
      <c r="K46" s="154"/>
      <c r="L46" s="154"/>
      <c r="M46" s="154"/>
      <c r="N46" s="154"/>
      <c r="O46" s="108"/>
      <c r="P46" s="108"/>
      <c r="Q46" s="108"/>
      <c r="R46" s="108"/>
      <c r="S46" s="108"/>
      <c r="T46" s="109"/>
    </row>
    <row r="47" spans="1:20" ht="33.75" customHeight="1" x14ac:dyDescent="0.25">
      <c r="A47" s="152"/>
      <c r="B47" s="62" t="str">
        <f>LISTAS!O4</f>
        <v>GASTOS_EN_CAPACITACIÓN_DEPORTIVA_O_RECREATIVA</v>
      </c>
      <c r="C47" s="170">
        <f>SUMIF(POA!$E$4:$E$211,RESUMEN!B47,POA!$AK$4:$AK$211)</f>
        <v>0</v>
      </c>
      <c r="D47" s="35">
        <f t="shared" si="0"/>
        <v>0</v>
      </c>
      <c r="E47" s="153"/>
      <c r="F47" s="365"/>
      <c r="G47" s="365"/>
      <c r="H47" s="365"/>
      <c r="I47" s="154"/>
      <c r="J47" s="154"/>
      <c r="K47" s="154"/>
      <c r="L47" s="154"/>
      <c r="M47" s="154"/>
      <c r="N47" s="154"/>
      <c r="O47" s="108"/>
      <c r="P47" s="108"/>
      <c r="Q47" s="108"/>
      <c r="R47" s="108"/>
      <c r="S47" s="108"/>
      <c r="T47" s="109"/>
    </row>
    <row r="48" spans="1:20" ht="15" customHeight="1" x14ac:dyDescent="0.25">
      <c r="A48" s="152"/>
      <c r="B48" s="62" t="str">
        <f>LISTAS!O5</f>
        <v>GASTOS_DEPORTIVOS_GENERALES</v>
      </c>
      <c r="C48" s="170">
        <f>SUMIF(POA!$E$4:$E$211,RESUMEN!B48,POA!$AK$4:$AK$211)</f>
        <v>0</v>
      </c>
      <c r="D48" s="35">
        <f t="shared" si="0"/>
        <v>0</v>
      </c>
      <c r="E48" s="153"/>
      <c r="F48" s="155"/>
      <c r="G48" s="155"/>
      <c r="H48" s="155"/>
      <c r="I48" s="154"/>
      <c r="J48" s="154"/>
      <c r="K48" s="154"/>
      <c r="L48" s="154"/>
      <c r="M48" s="154"/>
      <c r="N48" s="154"/>
      <c r="O48" s="108"/>
      <c r="P48" s="108"/>
      <c r="Q48" s="108"/>
      <c r="R48" s="108"/>
      <c r="S48" s="108"/>
      <c r="T48" s="109"/>
    </row>
    <row r="49" spans="1:20" ht="25.5" x14ac:dyDescent="0.25">
      <c r="A49" s="152"/>
      <c r="B49" s="62" t="str">
        <f>LISTAS!O6</f>
        <v>CONCENTRADO_CAMPAMENTO_BASE_DE_ENTRENAMIENTO</v>
      </c>
      <c r="C49" s="170">
        <f>SUMIF(POA!$E$4:$E$211,RESUMEN!B49,POA!$AK$4:$AK$211)</f>
        <v>0</v>
      </c>
      <c r="D49" s="35">
        <f t="shared" si="0"/>
        <v>0</v>
      </c>
      <c r="E49" s="153"/>
      <c r="F49" s="155"/>
      <c r="G49" s="155"/>
      <c r="H49" s="155"/>
      <c r="I49" s="154"/>
      <c r="J49" s="154"/>
      <c r="K49" s="154"/>
      <c r="L49" s="154"/>
      <c r="M49" s="154"/>
      <c r="N49" s="154"/>
      <c r="O49" s="108"/>
      <c r="P49" s="108"/>
      <c r="Q49" s="108"/>
      <c r="R49" s="108"/>
      <c r="S49" s="108"/>
      <c r="T49" s="109"/>
    </row>
    <row r="50" spans="1:20" ht="15" customHeight="1" x14ac:dyDescent="0.25">
      <c r="A50" s="152"/>
      <c r="B50" s="63" t="str">
        <f>LISTAS!O7</f>
        <v>EVALUACIÓN</v>
      </c>
      <c r="C50" s="170">
        <f>SUMIF(POA!$E$4:$E$211,RESUMEN!B50,POA!$AK$4:$AK$211)</f>
        <v>0</v>
      </c>
      <c r="D50" s="35">
        <f t="shared" si="0"/>
        <v>0</v>
      </c>
      <c r="E50" s="153"/>
      <c r="F50" s="155"/>
      <c r="G50" s="155"/>
      <c r="H50" s="155"/>
      <c r="I50" s="154"/>
      <c r="J50" s="154"/>
      <c r="K50" s="154"/>
      <c r="L50" s="154"/>
      <c r="M50" s="154"/>
      <c r="N50" s="154"/>
      <c r="O50" s="108"/>
      <c r="P50" s="108"/>
      <c r="Q50" s="108"/>
      <c r="R50" s="108"/>
      <c r="S50" s="108"/>
      <c r="T50" s="109"/>
    </row>
    <row r="51" spans="1:20" ht="15" customHeight="1" x14ac:dyDescent="0.25">
      <c r="A51" s="152"/>
      <c r="B51" s="63" t="str">
        <f>LISTAS!O8</f>
        <v>CAMPEONATO_SELECTIVO</v>
      </c>
      <c r="C51" s="170">
        <f>SUMIF(POA!$E$4:$E$211,RESUMEN!B51,POA!$AK$4:$AK$211)</f>
        <v>0</v>
      </c>
      <c r="D51" s="35">
        <f t="shared" si="0"/>
        <v>0</v>
      </c>
      <c r="E51" s="153"/>
      <c r="F51" s="155"/>
      <c r="G51" s="155"/>
      <c r="H51" s="155"/>
      <c r="I51" s="154"/>
      <c r="J51" s="154"/>
      <c r="K51" s="154"/>
      <c r="L51" s="154"/>
      <c r="M51" s="154"/>
      <c r="N51" s="154"/>
      <c r="O51" s="108"/>
      <c r="P51" s="108"/>
      <c r="Q51" s="108"/>
      <c r="R51" s="108"/>
      <c r="S51" s="108"/>
      <c r="T51" s="109"/>
    </row>
    <row r="52" spans="1:20" ht="15" customHeight="1" x14ac:dyDescent="0.25">
      <c r="A52" s="152"/>
      <c r="B52" s="63" t="str">
        <f>LISTAS!O9</f>
        <v>JUEGOS</v>
      </c>
      <c r="C52" s="170">
        <f>SUMIF(POA!$E$4:$E$211,RESUMEN!B52,POA!$AK$4:$AK$211)</f>
        <v>0</v>
      </c>
      <c r="D52" s="35">
        <f t="shared" si="0"/>
        <v>0</v>
      </c>
      <c r="E52" s="153"/>
      <c r="F52" s="155"/>
      <c r="G52" s="155"/>
      <c r="H52" s="155"/>
      <c r="I52" s="154"/>
      <c r="J52" s="154"/>
      <c r="K52" s="154"/>
      <c r="L52" s="154"/>
      <c r="M52" s="154"/>
      <c r="N52" s="154"/>
      <c r="O52" s="108"/>
      <c r="P52" s="108"/>
      <c r="Q52" s="108"/>
      <c r="R52" s="108"/>
      <c r="S52" s="108"/>
      <c r="T52" s="109"/>
    </row>
    <row r="53" spans="1:20" ht="15" customHeight="1" x14ac:dyDescent="0.25">
      <c r="A53" s="152"/>
      <c r="B53" s="63" t="str">
        <f>LISTAS!O10</f>
        <v>ACTIVIDADES_RECREATIVAS</v>
      </c>
      <c r="C53" s="170">
        <f>SUMIF(POA!$E$4:$E$211,RESUMEN!B53,POA!$AK$4:$AK$211)</f>
        <v>0</v>
      </c>
      <c r="D53" s="35">
        <f t="shared" si="0"/>
        <v>0</v>
      </c>
      <c r="E53" s="153"/>
      <c r="F53" s="155"/>
      <c r="G53" s="155"/>
      <c r="H53" s="155"/>
      <c r="I53" s="154"/>
      <c r="J53" s="154"/>
      <c r="K53" s="154"/>
      <c r="L53" s="154"/>
      <c r="M53" s="154"/>
      <c r="N53" s="154"/>
      <c r="O53" s="108"/>
      <c r="P53" s="108"/>
      <c r="Q53" s="108"/>
      <c r="R53" s="108"/>
      <c r="S53" s="108"/>
      <c r="T53" s="109"/>
    </row>
    <row r="54" spans="1:20" ht="15" customHeight="1" x14ac:dyDescent="0.25">
      <c r="A54" s="152"/>
      <c r="B54" s="64" t="str">
        <f>LISTAS!O11</f>
        <v>IMPLEMENTACIÓN_DEPORTIVA</v>
      </c>
      <c r="C54" s="170">
        <f>SUMIF(POA!$E$4:$E$211,RESUMEN!B54,POA!$AK$4:$AK$211)</f>
        <v>0</v>
      </c>
      <c r="D54" s="35">
        <f t="shared" si="0"/>
        <v>0</v>
      </c>
      <c r="E54" s="153"/>
      <c r="F54" s="155"/>
      <c r="G54" s="155"/>
      <c r="H54" s="155"/>
      <c r="I54" s="154"/>
      <c r="J54" s="154"/>
      <c r="K54" s="154"/>
      <c r="L54" s="154"/>
      <c r="M54" s="154"/>
      <c r="N54" s="154"/>
      <c r="O54" s="108"/>
      <c r="P54" s="108"/>
      <c r="Q54" s="108"/>
      <c r="R54" s="108"/>
      <c r="S54" s="108"/>
      <c r="T54" s="109"/>
    </row>
    <row r="55" spans="1:20" x14ac:dyDescent="0.25">
      <c r="A55" s="156"/>
      <c r="B55" s="157" t="s">
        <v>33</v>
      </c>
      <c r="C55" s="171">
        <f>SUM(C45:C54)</f>
        <v>0</v>
      </c>
      <c r="D55" s="36">
        <f>SUM(D45:D54)</f>
        <v>0</v>
      </c>
      <c r="E55" s="158"/>
      <c r="F55" s="155"/>
      <c r="G55" s="155"/>
      <c r="H55" s="155"/>
      <c r="I55" s="155"/>
      <c r="J55" s="155"/>
      <c r="K55" s="155"/>
      <c r="L55" s="155"/>
      <c r="M55" s="155"/>
      <c r="N55" s="155"/>
      <c r="O55" s="155"/>
      <c r="P55" s="155"/>
      <c r="Q55" s="155"/>
      <c r="R55" s="155"/>
      <c r="S55" s="155"/>
      <c r="T55" s="159"/>
    </row>
    <row r="56" spans="1:20" x14ac:dyDescent="0.25">
      <c r="A56" s="87"/>
      <c r="B56" s="87"/>
      <c r="C56" s="88"/>
      <c r="D56" s="88"/>
      <c r="E56" s="88"/>
      <c r="F56" s="88"/>
      <c r="G56" s="88"/>
      <c r="H56" s="88"/>
      <c r="I56" s="88"/>
      <c r="J56" s="88"/>
      <c r="K56" s="88"/>
      <c r="L56" s="88"/>
      <c r="M56" s="88"/>
      <c r="N56" s="88"/>
      <c r="O56" s="88"/>
      <c r="P56" s="88"/>
      <c r="Q56" s="88"/>
      <c r="R56" s="88"/>
      <c r="S56" s="88"/>
      <c r="T56" s="89"/>
    </row>
    <row r="57" spans="1:20" x14ac:dyDescent="0.25">
      <c r="A57" s="87"/>
      <c r="B57" s="87"/>
      <c r="C57" s="88"/>
      <c r="D57" s="88"/>
      <c r="E57" s="88"/>
      <c r="F57" s="88"/>
      <c r="G57" s="88"/>
      <c r="H57" s="88"/>
      <c r="I57" s="88"/>
      <c r="J57" s="88"/>
      <c r="K57" s="88"/>
      <c r="L57" s="88"/>
      <c r="M57" s="88"/>
      <c r="N57" s="88"/>
      <c r="O57" s="88"/>
      <c r="P57" s="88"/>
      <c r="Q57" s="88"/>
      <c r="R57" s="88"/>
      <c r="S57" s="88"/>
      <c r="T57" s="89"/>
    </row>
    <row r="58" spans="1:20" x14ac:dyDescent="0.25">
      <c r="A58" s="87"/>
      <c r="B58" s="87"/>
      <c r="C58" s="88"/>
      <c r="D58" s="88"/>
      <c r="E58" s="88"/>
      <c r="F58" s="88"/>
      <c r="G58" s="88"/>
      <c r="H58" s="88"/>
      <c r="I58" s="88"/>
      <c r="J58" s="88"/>
      <c r="K58" s="88"/>
      <c r="L58" s="88"/>
      <c r="M58" s="88"/>
      <c r="N58" s="88"/>
      <c r="O58" s="88"/>
      <c r="P58" s="88"/>
      <c r="Q58" s="88"/>
      <c r="R58" s="88"/>
      <c r="S58" s="88"/>
      <c r="T58" s="89"/>
    </row>
    <row r="59" spans="1:20" x14ac:dyDescent="0.25">
      <c r="A59" s="87"/>
      <c r="B59" s="87"/>
      <c r="C59" s="88"/>
      <c r="D59" s="88"/>
      <c r="E59" s="88"/>
      <c r="F59" s="88"/>
      <c r="G59" s="88"/>
      <c r="H59" s="88"/>
      <c r="I59" s="88"/>
      <c r="J59" s="88"/>
      <c r="K59" s="88"/>
      <c r="L59" s="88"/>
      <c r="M59" s="88"/>
      <c r="N59" s="88"/>
      <c r="O59" s="88"/>
      <c r="P59" s="88"/>
      <c r="Q59" s="88"/>
      <c r="R59" s="88"/>
      <c r="S59" s="88"/>
      <c r="T59" s="89"/>
    </row>
    <row r="60" spans="1:20" x14ac:dyDescent="0.25">
      <c r="A60" s="87"/>
      <c r="B60" s="87"/>
      <c r="C60" s="88"/>
      <c r="D60" s="88"/>
      <c r="E60" s="88"/>
      <c r="F60" s="88"/>
      <c r="G60" s="88"/>
      <c r="H60" s="88"/>
      <c r="I60" s="88"/>
      <c r="J60" s="88"/>
      <c r="K60" s="88"/>
      <c r="L60" s="88"/>
      <c r="M60" s="88"/>
      <c r="N60" s="88"/>
      <c r="O60" s="88"/>
      <c r="P60" s="88"/>
      <c r="Q60" s="88"/>
      <c r="R60" s="88"/>
      <c r="S60" s="88"/>
      <c r="T60" s="89"/>
    </row>
    <row r="61" spans="1:20" x14ac:dyDescent="0.25">
      <c r="A61" s="87"/>
      <c r="B61" s="87"/>
      <c r="C61" s="88"/>
      <c r="D61" s="88"/>
      <c r="E61" s="88"/>
      <c r="F61" s="88"/>
      <c r="G61" s="88"/>
      <c r="H61" s="88"/>
      <c r="I61" s="88"/>
      <c r="J61" s="88"/>
      <c r="K61" s="88"/>
      <c r="L61" s="88"/>
      <c r="M61" s="88"/>
      <c r="N61" s="88"/>
      <c r="O61" s="88"/>
      <c r="P61" s="88"/>
      <c r="Q61" s="88"/>
      <c r="R61" s="88"/>
      <c r="S61" s="88"/>
      <c r="T61" s="89"/>
    </row>
    <row r="62" spans="1:20" x14ac:dyDescent="0.25">
      <c r="A62" s="87"/>
      <c r="B62" s="87"/>
      <c r="C62" s="88"/>
      <c r="D62" s="88"/>
      <c r="E62" s="88"/>
      <c r="F62" s="88"/>
      <c r="G62" s="88"/>
      <c r="H62" s="88"/>
      <c r="I62" s="88"/>
      <c r="J62" s="88"/>
      <c r="K62" s="88"/>
      <c r="L62" s="88"/>
      <c r="M62" s="88"/>
      <c r="N62" s="88"/>
      <c r="O62" s="88"/>
      <c r="P62" s="88"/>
      <c r="Q62" s="88"/>
      <c r="R62" s="88"/>
      <c r="S62" s="88"/>
      <c r="T62" s="89"/>
    </row>
    <row r="63" spans="1:20" x14ac:dyDescent="0.25">
      <c r="A63" s="87"/>
      <c r="B63" s="87"/>
      <c r="C63" s="88"/>
      <c r="D63" s="88"/>
      <c r="E63" s="88"/>
      <c r="F63" s="88"/>
      <c r="G63" s="88"/>
      <c r="H63" s="88"/>
      <c r="I63" s="88"/>
      <c r="J63" s="88"/>
      <c r="K63" s="88"/>
      <c r="L63" s="88"/>
      <c r="M63" s="88"/>
      <c r="N63" s="88"/>
      <c r="O63" s="88"/>
      <c r="P63" s="88"/>
      <c r="Q63" s="88"/>
      <c r="R63" s="88"/>
      <c r="S63" s="88"/>
      <c r="T63" s="89"/>
    </row>
    <row r="64" spans="1:20" x14ac:dyDescent="0.25">
      <c r="A64" s="87"/>
      <c r="B64" s="87"/>
      <c r="C64" s="88"/>
      <c r="D64" s="88"/>
      <c r="E64" s="88"/>
      <c r="F64" s="88"/>
      <c r="G64" s="88"/>
      <c r="H64" s="88"/>
      <c r="I64" s="88"/>
      <c r="J64" s="88"/>
      <c r="K64" s="88"/>
      <c r="L64" s="88"/>
      <c r="M64" s="88"/>
      <c r="N64" s="88"/>
      <c r="O64" s="88"/>
      <c r="P64" s="88"/>
      <c r="Q64" s="88"/>
      <c r="R64" s="88"/>
      <c r="S64" s="88"/>
      <c r="T64" s="89"/>
    </row>
    <row r="65" spans="1:20" x14ac:dyDescent="0.25">
      <c r="A65" s="87"/>
      <c r="B65" s="87"/>
      <c r="C65" s="88"/>
      <c r="D65" s="88"/>
      <c r="E65" s="88"/>
      <c r="F65" s="88"/>
      <c r="G65" s="88"/>
      <c r="H65" s="88"/>
      <c r="I65" s="88"/>
      <c r="J65" s="88"/>
      <c r="K65" s="88"/>
      <c r="L65" s="88"/>
      <c r="M65" s="88"/>
      <c r="N65" s="88"/>
      <c r="O65" s="88"/>
      <c r="P65" s="88"/>
      <c r="Q65" s="88"/>
      <c r="R65" s="88"/>
      <c r="S65" s="88"/>
      <c r="T65" s="89"/>
    </row>
    <row r="66" spans="1:20" x14ac:dyDescent="0.25">
      <c r="A66" s="87"/>
      <c r="B66" s="87"/>
      <c r="C66" s="88"/>
      <c r="D66" s="88"/>
      <c r="E66" s="88"/>
      <c r="F66" s="88"/>
      <c r="G66" s="88"/>
      <c r="H66" s="88"/>
      <c r="I66" s="88"/>
      <c r="J66" s="88"/>
      <c r="K66" s="88"/>
      <c r="L66" s="88"/>
      <c r="M66" s="88"/>
      <c r="N66" s="88"/>
      <c r="O66" s="88"/>
      <c r="P66" s="88"/>
      <c r="Q66" s="88"/>
      <c r="R66" s="88"/>
      <c r="S66" s="88"/>
      <c r="T66" s="89"/>
    </row>
    <row r="67" spans="1:20" x14ac:dyDescent="0.25">
      <c r="A67" s="87"/>
      <c r="B67" s="87"/>
      <c r="C67" s="88"/>
      <c r="D67" s="88"/>
      <c r="E67" s="88"/>
      <c r="F67" s="88"/>
      <c r="G67" s="88"/>
      <c r="H67" s="88"/>
      <c r="I67" s="88"/>
      <c r="J67" s="88"/>
      <c r="K67" s="88"/>
      <c r="L67" s="88"/>
      <c r="M67" s="88"/>
      <c r="N67" s="88"/>
      <c r="O67" s="88"/>
      <c r="P67" s="88"/>
      <c r="Q67" s="88"/>
      <c r="R67" s="88"/>
      <c r="S67" s="88"/>
      <c r="T67" s="89"/>
    </row>
    <row r="68" spans="1:20" ht="15.75" thickBot="1" x14ac:dyDescent="0.3">
      <c r="A68" s="135"/>
      <c r="B68" s="135"/>
      <c r="C68" s="136"/>
      <c r="D68" s="136"/>
      <c r="E68" s="136"/>
      <c r="F68" s="136"/>
      <c r="G68" s="136"/>
      <c r="H68" s="136"/>
      <c r="I68" s="136"/>
      <c r="J68" s="136"/>
      <c r="K68" s="136"/>
      <c r="L68" s="136"/>
      <c r="M68" s="136"/>
      <c r="N68" s="136"/>
      <c r="O68" s="136"/>
      <c r="P68" s="136"/>
      <c r="Q68" s="136"/>
      <c r="R68" s="136"/>
      <c r="S68" s="136"/>
      <c r="T68" s="127"/>
    </row>
    <row r="69" spans="1:20" s="172" customFormat="1" x14ac:dyDescent="0.25"/>
    <row r="70" spans="1:20" s="172" customFormat="1" x14ac:dyDescent="0.25"/>
    <row r="71" spans="1:20" s="172" customFormat="1" x14ac:dyDescent="0.25"/>
    <row r="72" spans="1:20" s="172" customFormat="1" x14ac:dyDescent="0.25"/>
    <row r="73" spans="1:20" s="172" customFormat="1" x14ac:dyDescent="0.25"/>
    <row r="74" spans="1:20" s="172" customFormat="1" x14ac:dyDescent="0.25"/>
    <row r="75" spans="1:20" s="172" customFormat="1" x14ac:dyDescent="0.25"/>
    <row r="76" spans="1:20" s="172" customFormat="1" x14ac:dyDescent="0.25"/>
    <row r="77" spans="1:20" s="172" customFormat="1" x14ac:dyDescent="0.25"/>
    <row r="78" spans="1:20" s="172" customFormat="1" x14ac:dyDescent="0.25"/>
    <row r="79" spans="1:20" s="172" customFormat="1" x14ac:dyDescent="0.25"/>
    <row r="80" spans="1:20" s="172" customFormat="1" x14ac:dyDescent="0.25"/>
    <row r="81" spans="2:2" s="172" customFormat="1" x14ac:dyDescent="0.25"/>
    <row r="82" spans="2:2" s="172" customFormat="1" x14ac:dyDescent="0.25"/>
    <row r="83" spans="2:2" s="172" customFormat="1" x14ac:dyDescent="0.25"/>
    <row r="84" spans="2:2" s="172" customFormat="1" x14ac:dyDescent="0.25"/>
    <row r="85" spans="2:2" s="172" customFormat="1" x14ac:dyDescent="0.25"/>
    <row r="86" spans="2:2" s="172" customFormat="1" x14ac:dyDescent="0.25">
      <c r="B86" s="160"/>
    </row>
    <row r="87" spans="2:2" s="172" customFormat="1" x14ac:dyDescent="0.25">
      <c r="B87" s="160"/>
    </row>
    <row r="88" spans="2:2" s="172" customFormat="1" x14ac:dyDescent="0.25">
      <c r="B88" s="160"/>
    </row>
    <row r="89" spans="2:2" s="172" customFormat="1" x14ac:dyDescent="0.25">
      <c r="B89" s="160"/>
    </row>
  </sheetData>
  <sheetProtection selectLockedCells="1"/>
  <mergeCells count="25">
    <mergeCell ref="B5:T5"/>
    <mergeCell ref="B6:T6"/>
    <mergeCell ref="F31:J31"/>
    <mergeCell ref="C38:J39"/>
    <mergeCell ref="B42:D42"/>
    <mergeCell ref="B7:T7"/>
    <mergeCell ref="E11:J11"/>
    <mergeCell ref="E12:J12"/>
    <mergeCell ref="E13:J13"/>
    <mergeCell ref="E15:J15"/>
    <mergeCell ref="E16:J16"/>
    <mergeCell ref="E17:J17"/>
    <mergeCell ref="F47:H47"/>
    <mergeCell ref="F44:N44"/>
    <mergeCell ref="F25:J25"/>
    <mergeCell ref="N14:S14"/>
    <mergeCell ref="N15:S15"/>
    <mergeCell ref="N16:S16"/>
    <mergeCell ref="F18:J18"/>
    <mergeCell ref="N17:S17"/>
    <mergeCell ref="F22:J22"/>
    <mergeCell ref="F23:J23"/>
    <mergeCell ref="F24:J24"/>
    <mergeCell ref="C34:J35"/>
    <mergeCell ref="E14:J14"/>
  </mergeCells>
  <pageMargins left="1.2736614173228347" right="0.70866141732283472" top="0.74803149606299213" bottom="0.74803149606299213" header="0.31496062992125984" footer="0.31496062992125984"/>
  <pageSetup paperSize="9" scale="39"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LISTAS!$N$2:$N$5</xm:f>
          </x14:formula1>
          <xm:sqref>F31:J31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D107"/>
  <sheetViews>
    <sheetView showGridLines="0" zoomScale="70" zoomScaleNormal="70" workbookViewId="0">
      <selection activeCell="C5" sqref="C5"/>
    </sheetView>
  </sheetViews>
  <sheetFormatPr baseColWidth="10" defaultColWidth="11.42578125" defaultRowHeight="18.75" x14ac:dyDescent="0.3"/>
  <cols>
    <col min="1" max="1" width="34.5703125" style="41" customWidth="1"/>
    <col min="2" max="2" width="107.7109375" style="42" customWidth="1"/>
    <col min="3" max="3" width="114.140625" style="43" customWidth="1"/>
    <col min="4" max="4" width="0" style="41" hidden="1" customWidth="1"/>
    <col min="5" max="16384" width="11.42578125" style="41"/>
  </cols>
  <sheetData>
    <row r="1" spans="1:4" ht="100.5" customHeight="1" x14ac:dyDescent="0.3">
      <c r="B1" s="451" t="s">
        <v>652</v>
      </c>
      <c r="C1" s="452"/>
    </row>
    <row r="2" spans="1:4" ht="6.75" customHeight="1" thickBot="1" x14ac:dyDescent="0.35">
      <c r="A2" s="450"/>
      <c r="B2" s="450"/>
      <c r="C2" s="450"/>
    </row>
    <row r="3" spans="1:4" ht="6" customHeight="1" x14ac:dyDescent="0.3">
      <c r="A3" s="53"/>
      <c r="B3" s="54"/>
      <c r="C3" s="54"/>
    </row>
    <row r="4" spans="1:4" s="217" customFormat="1" x14ac:dyDescent="0.3">
      <c r="A4" s="215" t="s">
        <v>64</v>
      </c>
      <c r="B4" s="215" t="s">
        <v>157</v>
      </c>
      <c r="C4" s="216" t="s">
        <v>573</v>
      </c>
      <c r="D4" s="284" t="s">
        <v>587</v>
      </c>
    </row>
    <row r="5" spans="1:4" ht="231.75" customHeight="1" x14ac:dyDescent="0.3">
      <c r="A5" s="44" t="s">
        <v>5</v>
      </c>
      <c r="B5" s="45" t="s">
        <v>283</v>
      </c>
      <c r="C5" s="45" t="s">
        <v>581</v>
      </c>
      <c r="D5" s="283"/>
    </row>
    <row r="6" spans="1:4" ht="93.75" x14ac:dyDescent="0.3">
      <c r="A6" s="44" t="s">
        <v>6</v>
      </c>
      <c r="B6" s="45" t="s">
        <v>574</v>
      </c>
      <c r="C6" s="45" t="s">
        <v>290</v>
      </c>
      <c r="D6" s="283"/>
    </row>
    <row r="7" spans="1:4" ht="90.75" customHeight="1" x14ac:dyDescent="0.3">
      <c r="A7" s="44" t="s">
        <v>7</v>
      </c>
      <c r="B7" s="45" t="s">
        <v>641</v>
      </c>
      <c r="C7" s="45" t="s">
        <v>642</v>
      </c>
      <c r="D7" s="283"/>
    </row>
    <row r="8" spans="1:4" ht="131.25" x14ac:dyDescent="0.3">
      <c r="A8" s="61" t="s">
        <v>158</v>
      </c>
      <c r="B8" s="45" t="s">
        <v>582</v>
      </c>
      <c r="C8" s="45" t="s">
        <v>583</v>
      </c>
      <c r="D8" s="283"/>
    </row>
    <row r="9" spans="1:4" ht="375.75" customHeight="1" x14ac:dyDescent="0.3">
      <c r="A9" s="44" t="s">
        <v>417</v>
      </c>
      <c r="B9" s="45" t="s">
        <v>575</v>
      </c>
      <c r="C9" s="45" t="s">
        <v>584</v>
      </c>
      <c r="D9" s="283" t="s">
        <v>586</v>
      </c>
    </row>
    <row r="10" spans="1:4" ht="141.75" customHeight="1" x14ac:dyDescent="0.3">
      <c r="A10" s="46" t="s">
        <v>418</v>
      </c>
      <c r="B10" s="45" t="s">
        <v>576</v>
      </c>
      <c r="C10" s="47" t="s">
        <v>624</v>
      </c>
      <c r="D10" s="283" t="s">
        <v>586</v>
      </c>
    </row>
    <row r="11" spans="1:4" ht="354.75" customHeight="1" x14ac:dyDescent="0.3">
      <c r="A11" s="46" t="s">
        <v>419</v>
      </c>
      <c r="B11" s="45" t="s">
        <v>623</v>
      </c>
      <c r="C11" s="45" t="s">
        <v>621</v>
      </c>
      <c r="D11" s="283"/>
    </row>
    <row r="12" spans="1:4" ht="175.5" customHeight="1" x14ac:dyDescent="0.3">
      <c r="A12" s="48" t="s">
        <v>420</v>
      </c>
      <c r="B12" s="45" t="s">
        <v>577</v>
      </c>
      <c r="C12" s="45" t="s">
        <v>585</v>
      </c>
      <c r="D12" s="283"/>
    </row>
    <row r="13" spans="1:4" ht="56.25" x14ac:dyDescent="0.3">
      <c r="A13" s="48" t="s">
        <v>421</v>
      </c>
      <c r="B13" s="45" t="s">
        <v>578</v>
      </c>
      <c r="C13" s="45" t="s">
        <v>622</v>
      </c>
      <c r="D13" s="283" t="s">
        <v>588</v>
      </c>
    </row>
    <row r="14" spans="1:4" x14ac:dyDescent="0.3">
      <c r="A14" s="46" t="s">
        <v>422</v>
      </c>
      <c r="B14" s="45" t="s">
        <v>159</v>
      </c>
      <c r="C14" s="47" t="s">
        <v>579</v>
      </c>
      <c r="D14" s="283"/>
    </row>
    <row r="15" spans="1:4" x14ac:dyDescent="0.3">
      <c r="A15" s="82"/>
      <c r="B15" s="83"/>
      <c r="C15" s="83"/>
      <c r="D15" s="283"/>
    </row>
    <row r="33" spans="2:3" x14ac:dyDescent="0.3">
      <c r="B33" s="41"/>
      <c r="C33" s="41"/>
    </row>
    <row r="34" spans="2:3" x14ac:dyDescent="0.3">
      <c r="B34" s="41"/>
      <c r="C34" s="41"/>
    </row>
    <row r="35" spans="2:3" x14ac:dyDescent="0.3">
      <c r="B35" s="41"/>
      <c r="C35" s="41"/>
    </row>
    <row r="36" spans="2:3" x14ac:dyDescent="0.3">
      <c r="B36" s="41"/>
      <c r="C36" s="41"/>
    </row>
    <row r="37" spans="2:3" x14ac:dyDescent="0.3">
      <c r="B37" s="41"/>
      <c r="C37" s="41"/>
    </row>
    <row r="38" spans="2:3" x14ac:dyDescent="0.3">
      <c r="B38" s="41"/>
      <c r="C38" s="41"/>
    </row>
    <row r="39" spans="2:3" x14ac:dyDescent="0.3">
      <c r="B39" s="41"/>
      <c r="C39" s="41"/>
    </row>
    <row r="40" spans="2:3" x14ac:dyDescent="0.3">
      <c r="B40" s="41"/>
      <c r="C40" s="41"/>
    </row>
    <row r="41" spans="2:3" x14ac:dyDescent="0.3">
      <c r="B41" s="41"/>
      <c r="C41" s="41"/>
    </row>
    <row r="42" spans="2:3" x14ac:dyDescent="0.3">
      <c r="B42" s="41"/>
      <c r="C42" s="41"/>
    </row>
    <row r="43" spans="2:3" x14ac:dyDescent="0.3">
      <c r="B43" s="41"/>
      <c r="C43" s="41"/>
    </row>
    <row r="44" spans="2:3" x14ac:dyDescent="0.3">
      <c r="B44" s="41"/>
      <c r="C44" s="41"/>
    </row>
    <row r="45" spans="2:3" x14ac:dyDescent="0.3">
      <c r="B45" s="41"/>
      <c r="C45" s="41"/>
    </row>
    <row r="46" spans="2:3" x14ac:dyDescent="0.3">
      <c r="B46" s="41"/>
      <c r="C46" s="41"/>
    </row>
    <row r="47" spans="2:3" x14ac:dyDescent="0.3">
      <c r="B47" s="41"/>
      <c r="C47" s="41"/>
    </row>
    <row r="48" spans="2:3" x14ac:dyDescent="0.3">
      <c r="B48" s="41"/>
      <c r="C48" s="41"/>
    </row>
    <row r="49" spans="2:3" x14ac:dyDescent="0.3">
      <c r="B49" s="41"/>
      <c r="C49" s="41"/>
    </row>
    <row r="50" spans="2:3" x14ac:dyDescent="0.3">
      <c r="B50" s="41"/>
      <c r="C50" s="41"/>
    </row>
    <row r="51" spans="2:3" x14ac:dyDescent="0.3">
      <c r="B51" s="41"/>
      <c r="C51" s="41"/>
    </row>
    <row r="52" spans="2:3" x14ac:dyDescent="0.3">
      <c r="B52" s="41"/>
      <c r="C52" s="41"/>
    </row>
    <row r="53" spans="2:3" x14ac:dyDescent="0.3">
      <c r="B53" s="41"/>
      <c r="C53" s="41"/>
    </row>
    <row r="54" spans="2:3" x14ac:dyDescent="0.3">
      <c r="B54" s="41"/>
      <c r="C54" s="41"/>
    </row>
    <row r="55" spans="2:3" x14ac:dyDescent="0.3">
      <c r="B55" s="41"/>
      <c r="C55" s="41"/>
    </row>
    <row r="56" spans="2:3" x14ac:dyDescent="0.3">
      <c r="B56" s="41"/>
      <c r="C56" s="41"/>
    </row>
    <row r="57" spans="2:3" x14ac:dyDescent="0.3">
      <c r="B57" s="41"/>
      <c r="C57" s="41"/>
    </row>
    <row r="58" spans="2:3" x14ac:dyDescent="0.3">
      <c r="B58" s="41"/>
      <c r="C58" s="41"/>
    </row>
    <row r="59" spans="2:3" x14ac:dyDescent="0.3">
      <c r="B59" s="41"/>
      <c r="C59" s="41"/>
    </row>
    <row r="60" spans="2:3" x14ac:dyDescent="0.3">
      <c r="B60" s="41"/>
      <c r="C60" s="41"/>
    </row>
    <row r="61" spans="2:3" x14ac:dyDescent="0.3">
      <c r="B61" s="41"/>
      <c r="C61" s="41"/>
    </row>
    <row r="62" spans="2:3" x14ac:dyDescent="0.3">
      <c r="B62" s="41"/>
      <c r="C62" s="41"/>
    </row>
    <row r="63" spans="2:3" x14ac:dyDescent="0.3">
      <c r="B63" s="41"/>
      <c r="C63" s="41"/>
    </row>
    <row r="64" spans="2:3" x14ac:dyDescent="0.3">
      <c r="B64" s="41"/>
      <c r="C64" s="41"/>
    </row>
    <row r="65" spans="2:3" x14ac:dyDescent="0.3">
      <c r="B65" s="41"/>
      <c r="C65" s="41"/>
    </row>
    <row r="66" spans="2:3" x14ac:dyDescent="0.3">
      <c r="B66" s="41"/>
      <c r="C66" s="41"/>
    </row>
    <row r="67" spans="2:3" x14ac:dyDescent="0.3">
      <c r="B67" s="41"/>
      <c r="C67" s="41"/>
    </row>
    <row r="68" spans="2:3" x14ac:dyDescent="0.3">
      <c r="B68" s="41"/>
      <c r="C68" s="41"/>
    </row>
    <row r="69" spans="2:3" x14ac:dyDescent="0.3">
      <c r="B69" s="41"/>
      <c r="C69" s="41"/>
    </row>
    <row r="70" spans="2:3" x14ac:dyDescent="0.3">
      <c r="B70" s="41"/>
      <c r="C70" s="41"/>
    </row>
    <row r="71" spans="2:3" x14ac:dyDescent="0.3">
      <c r="B71" s="41"/>
      <c r="C71" s="41"/>
    </row>
    <row r="72" spans="2:3" x14ac:dyDescent="0.3">
      <c r="B72" s="41"/>
      <c r="C72" s="41"/>
    </row>
    <row r="73" spans="2:3" x14ac:dyDescent="0.3">
      <c r="B73" s="41"/>
      <c r="C73" s="41"/>
    </row>
    <row r="74" spans="2:3" x14ac:dyDescent="0.3">
      <c r="B74" s="41"/>
      <c r="C74" s="41"/>
    </row>
    <row r="75" spans="2:3" x14ac:dyDescent="0.3">
      <c r="B75" s="41"/>
      <c r="C75" s="41"/>
    </row>
    <row r="76" spans="2:3" x14ac:dyDescent="0.3">
      <c r="B76" s="41"/>
      <c r="C76" s="41"/>
    </row>
    <row r="77" spans="2:3" x14ac:dyDescent="0.3">
      <c r="B77" s="41"/>
      <c r="C77" s="41"/>
    </row>
    <row r="78" spans="2:3" x14ac:dyDescent="0.3">
      <c r="B78" s="41"/>
      <c r="C78" s="41"/>
    </row>
    <row r="79" spans="2:3" x14ac:dyDescent="0.3">
      <c r="B79" s="41"/>
      <c r="C79" s="41"/>
    </row>
    <row r="80" spans="2:3" x14ac:dyDescent="0.3">
      <c r="B80" s="41"/>
      <c r="C80" s="41"/>
    </row>
    <row r="81" spans="2:3" x14ac:dyDescent="0.3">
      <c r="B81" s="41"/>
      <c r="C81" s="41"/>
    </row>
    <row r="82" spans="2:3" x14ac:dyDescent="0.3">
      <c r="B82" s="41"/>
      <c r="C82" s="41"/>
    </row>
    <row r="83" spans="2:3" x14ac:dyDescent="0.3">
      <c r="B83" s="41"/>
      <c r="C83" s="41"/>
    </row>
    <row r="84" spans="2:3" x14ac:dyDescent="0.3">
      <c r="B84" s="41"/>
      <c r="C84" s="41"/>
    </row>
    <row r="85" spans="2:3" x14ac:dyDescent="0.3">
      <c r="B85" s="41"/>
      <c r="C85" s="41"/>
    </row>
    <row r="86" spans="2:3" x14ac:dyDescent="0.3">
      <c r="B86" s="41"/>
      <c r="C86" s="41"/>
    </row>
    <row r="87" spans="2:3" x14ac:dyDescent="0.3">
      <c r="B87" s="41"/>
      <c r="C87" s="41"/>
    </row>
    <row r="88" spans="2:3" x14ac:dyDescent="0.3">
      <c r="B88" s="41"/>
      <c r="C88" s="41"/>
    </row>
    <row r="89" spans="2:3" x14ac:dyDescent="0.3">
      <c r="B89" s="41"/>
      <c r="C89" s="41"/>
    </row>
    <row r="90" spans="2:3" x14ac:dyDescent="0.3">
      <c r="B90" s="41"/>
      <c r="C90" s="41"/>
    </row>
    <row r="91" spans="2:3" x14ac:dyDescent="0.3">
      <c r="B91" s="41"/>
      <c r="C91" s="41"/>
    </row>
    <row r="92" spans="2:3" x14ac:dyDescent="0.3">
      <c r="B92" s="41"/>
      <c r="C92" s="41"/>
    </row>
    <row r="93" spans="2:3" x14ac:dyDescent="0.3">
      <c r="B93" s="41"/>
      <c r="C93" s="41"/>
    </row>
    <row r="94" spans="2:3" x14ac:dyDescent="0.3">
      <c r="B94" s="41"/>
      <c r="C94" s="41"/>
    </row>
    <row r="95" spans="2:3" x14ac:dyDescent="0.3">
      <c r="B95" s="41"/>
      <c r="C95" s="41"/>
    </row>
    <row r="96" spans="2:3" x14ac:dyDescent="0.3">
      <c r="B96" s="41"/>
      <c r="C96" s="41"/>
    </row>
    <row r="97" spans="2:3" x14ac:dyDescent="0.3">
      <c r="B97" s="41"/>
      <c r="C97" s="41"/>
    </row>
    <row r="98" spans="2:3" x14ac:dyDescent="0.3">
      <c r="B98" s="41"/>
      <c r="C98" s="41"/>
    </row>
    <row r="99" spans="2:3" x14ac:dyDescent="0.3">
      <c r="B99" s="41"/>
      <c r="C99" s="41"/>
    </row>
    <row r="100" spans="2:3" x14ac:dyDescent="0.3">
      <c r="B100" s="41"/>
      <c r="C100" s="41"/>
    </row>
    <row r="101" spans="2:3" x14ac:dyDescent="0.3">
      <c r="B101" s="41"/>
      <c r="C101" s="41"/>
    </row>
    <row r="102" spans="2:3" x14ac:dyDescent="0.3">
      <c r="B102" s="41"/>
      <c r="C102" s="41"/>
    </row>
    <row r="103" spans="2:3" x14ac:dyDescent="0.3">
      <c r="B103" s="41"/>
      <c r="C103" s="41"/>
    </row>
    <row r="104" spans="2:3" x14ac:dyDescent="0.3">
      <c r="B104" s="41"/>
      <c r="C104" s="41"/>
    </row>
    <row r="105" spans="2:3" x14ac:dyDescent="0.3">
      <c r="B105" s="41"/>
      <c r="C105" s="41"/>
    </row>
    <row r="106" spans="2:3" x14ac:dyDescent="0.3">
      <c r="B106" s="41"/>
      <c r="C106" s="41"/>
    </row>
    <row r="107" spans="2:3" x14ac:dyDescent="0.3">
      <c r="B107" s="41"/>
      <c r="C107" s="41"/>
    </row>
  </sheetData>
  <mergeCells count="2">
    <mergeCell ref="A2:C2"/>
    <mergeCell ref="B1:C1"/>
  </mergeCell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showGridLines="0" zoomScale="80" zoomScaleNormal="80" workbookViewId="0">
      <selection activeCell="E89" sqref="E89"/>
    </sheetView>
  </sheetViews>
  <sheetFormatPr baseColWidth="10" defaultColWidth="11.42578125" defaultRowHeight="18.75" x14ac:dyDescent="0.3"/>
  <cols>
    <col min="1" max="1" width="8.140625" style="243" bestFit="1" customWidth="1"/>
    <col min="2" max="2" width="14.7109375" style="243" customWidth="1"/>
    <col min="3" max="3" width="19.85546875" style="243" customWidth="1"/>
    <col min="4" max="4" width="67.85546875" style="245" customWidth="1"/>
    <col min="5" max="5" width="112.140625" style="242" customWidth="1"/>
    <col min="6" max="6" width="2" style="244" customWidth="1"/>
    <col min="7" max="16384" width="11.42578125" style="244"/>
  </cols>
  <sheetData>
    <row r="1" spans="1:6" s="249" customFormat="1" ht="87" customHeight="1" x14ac:dyDescent="0.3">
      <c r="A1" s="247"/>
      <c r="B1" s="248"/>
      <c r="C1" s="248"/>
      <c r="D1" s="453" t="s">
        <v>423</v>
      </c>
      <c r="E1" s="453"/>
    </row>
    <row r="2" spans="1:6" s="249" customFormat="1" ht="8.25" customHeight="1" x14ac:dyDescent="0.3">
      <c r="A2" s="250"/>
      <c r="B2" s="250"/>
      <c r="C2" s="250"/>
      <c r="D2" s="251"/>
      <c r="E2" s="252"/>
    </row>
    <row r="3" spans="1:6" s="249" customFormat="1" ht="7.5" customHeight="1" x14ac:dyDescent="0.3">
      <c r="A3" s="248"/>
      <c r="B3" s="248"/>
      <c r="C3" s="248"/>
      <c r="D3" s="253"/>
      <c r="E3" s="247"/>
    </row>
    <row r="4" spans="1:6" s="255" customFormat="1" ht="37.5" x14ac:dyDescent="0.25">
      <c r="A4" s="254" t="s">
        <v>65</v>
      </c>
      <c r="B4" s="254" t="s">
        <v>359</v>
      </c>
      <c r="C4" s="254" t="s">
        <v>360</v>
      </c>
      <c r="D4" s="254" t="s">
        <v>66</v>
      </c>
      <c r="E4" s="254" t="s">
        <v>67</v>
      </c>
    </row>
    <row r="5" spans="1:6" ht="37.5" x14ac:dyDescent="0.3">
      <c r="A5" s="339">
        <v>2</v>
      </c>
      <c r="B5" s="343">
        <v>530819</v>
      </c>
      <c r="C5" s="339" t="s">
        <v>273</v>
      </c>
      <c r="D5" s="344" t="s">
        <v>129</v>
      </c>
      <c r="E5" s="253" t="s">
        <v>233</v>
      </c>
      <c r="F5" s="246"/>
    </row>
    <row r="6" spans="1:6" ht="37.5" x14ac:dyDescent="0.3">
      <c r="A6" s="339">
        <v>3</v>
      </c>
      <c r="B6" s="339">
        <v>530252</v>
      </c>
      <c r="C6" s="339" t="s">
        <v>275</v>
      </c>
      <c r="D6" s="344" t="s">
        <v>241</v>
      </c>
      <c r="E6" s="253" t="s">
        <v>291</v>
      </c>
      <c r="F6" s="246"/>
    </row>
    <row r="7" spans="1:6" x14ac:dyDescent="0.3">
      <c r="A7" s="339">
        <v>4</v>
      </c>
      <c r="B7" s="343">
        <v>530102</v>
      </c>
      <c r="C7" s="339" t="s">
        <v>275</v>
      </c>
      <c r="D7" s="344" t="s">
        <v>175</v>
      </c>
      <c r="E7" s="253" t="s">
        <v>219</v>
      </c>
    </row>
    <row r="8" spans="1:6" x14ac:dyDescent="0.3">
      <c r="A8" s="339">
        <v>5</v>
      </c>
      <c r="B8" s="343">
        <v>530101</v>
      </c>
      <c r="C8" s="339" t="s">
        <v>273</v>
      </c>
      <c r="D8" s="344" t="s">
        <v>82</v>
      </c>
      <c r="E8" s="253" t="s">
        <v>83</v>
      </c>
    </row>
    <row r="9" spans="1:6" x14ac:dyDescent="0.3">
      <c r="A9" s="339">
        <v>6</v>
      </c>
      <c r="B9" s="339">
        <v>580204</v>
      </c>
      <c r="C9" s="339" t="s">
        <v>275</v>
      </c>
      <c r="D9" s="344" t="s">
        <v>113</v>
      </c>
      <c r="E9" s="253" t="s">
        <v>282</v>
      </c>
    </row>
    <row r="10" spans="1:6" x14ac:dyDescent="0.3">
      <c r="A10" s="339">
        <v>7</v>
      </c>
      <c r="B10" s="345">
        <v>530801</v>
      </c>
      <c r="C10" s="340" t="s">
        <v>275</v>
      </c>
      <c r="D10" s="341" t="s">
        <v>128</v>
      </c>
      <c r="E10" s="342" t="s">
        <v>276</v>
      </c>
    </row>
    <row r="11" spans="1:6" ht="37.5" x14ac:dyDescent="0.3">
      <c r="A11" s="339">
        <v>8</v>
      </c>
      <c r="B11" s="345">
        <v>530823</v>
      </c>
      <c r="C11" s="340" t="s">
        <v>275</v>
      </c>
      <c r="D11" s="341" t="s">
        <v>210</v>
      </c>
      <c r="E11" s="342" t="s">
        <v>310</v>
      </c>
    </row>
    <row r="12" spans="1:6" ht="37.5" x14ac:dyDescent="0.3">
      <c r="A12" s="339">
        <v>9</v>
      </c>
      <c r="B12" s="343">
        <v>530203</v>
      </c>
      <c r="C12" s="339" t="s">
        <v>274</v>
      </c>
      <c r="D12" s="344" t="s">
        <v>176</v>
      </c>
      <c r="E12" s="253" t="s">
        <v>277</v>
      </c>
    </row>
    <row r="13" spans="1:6" x14ac:dyDescent="0.3">
      <c r="A13" s="339">
        <v>10</v>
      </c>
      <c r="B13" s="339">
        <v>510601</v>
      </c>
      <c r="C13" s="339" t="s">
        <v>274</v>
      </c>
      <c r="D13" s="344" t="s">
        <v>74</v>
      </c>
      <c r="E13" s="253" t="s">
        <v>75</v>
      </c>
    </row>
    <row r="14" spans="1:6" x14ac:dyDescent="0.3">
      <c r="A14" s="339">
        <v>11</v>
      </c>
      <c r="B14" s="343">
        <v>530703</v>
      </c>
      <c r="C14" s="339" t="s">
        <v>273</v>
      </c>
      <c r="D14" s="344" t="s">
        <v>203</v>
      </c>
      <c r="E14" s="253" t="s">
        <v>230</v>
      </c>
    </row>
    <row r="15" spans="1:6" ht="37.5" x14ac:dyDescent="0.3">
      <c r="A15" s="339">
        <v>12</v>
      </c>
      <c r="B15" s="343">
        <v>530702</v>
      </c>
      <c r="C15" s="339" t="s">
        <v>273</v>
      </c>
      <c r="D15" s="344" t="s">
        <v>96</v>
      </c>
      <c r="E15" s="253" t="s">
        <v>97</v>
      </c>
    </row>
    <row r="16" spans="1:6" ht="37.5" x14ac:dyDescent="0.3">
      <c r="A16" s="339">
        <v>13</v>
      </c>
      <c r="B16" s="339">
        <v>580208</v>
      </c>
      <c r="C16" s="339" t="s">
        <v>275</v>
      </c>
      <c r="D16" s="344" t="s">
        <v>135</v>
      </c>
      <c r="E16" s="253" t="s">
        <v>136</v>
      </c>
    </row>
    <row r="17" spans="1:5" ht="37.5" x14ac:dyDescent="0.3">
      <c r="A17" s="339">
        <v>14</v>
      </c>
      <c r="B17" s="345">
        <v>531408</v>
      </c>
      <c r="C17" s="340" t="s">
        <v>275</v>
      </c>
      <c r="D17" s="341" t="s">
        <v>217</v>
      </c>
      <c r="E17" s="342" t="s">
        <v>236</v>
      </c>
    </row>
    <row r="18" spans="1:5" ht="37.5" x14ac:dyDescent="0.3">
      <c r="A18" s="339">
        <v>15</v>
      </c>
      <c r="B18" s="343">
        <v>530419</v>
      </c>
      <c r="C18" s="339" t="s">
        <v>275</v>
      </c>
      <c r="D18" s="344" t="s">
        <v>195</v>
      </c>
      <c r="E18" s="253" t="s">
        <v>227</v>
      </c>
    </row>
    <row r="19" spans="1:5" ht="56.25" x14ac:dyDescent="0.3">
      <c r="A19" s="339">
        <v>16</v>
      </c>
      <c r="B19" s="339">
        <v>530310</v>
      </c>
      <c r="C19" s="339" t="s">
        <v>275</v>
      </c>
      <c r="D19" s="344" t="s">
        <v>245</v>
      </c>
      <c r="E19" s="253" t="s">
        <v>250</v>
      </c>
    </row>
    <row r="20" spans="1:5" ht="56.25" x14ac:dyDescent="0.3">
      <c r="A20" s="339">
        <v>17</v>
      </c>
      <c r="B20" s="343">
        <v>530612</v>
      </c>
      <c r="C20" s="339" t="s">
        <v>275</v>
      </c>
      <c r="D20" s="344" t="s">
        <v>591</v>
      </c>
      <c r="E20" s="253" t="s">
        <v>640</v>
      </c>
    </row>
    <row r="21" spans="1:5" ht="56.25" x14ac:dyDescent="0.3">
      <c r="A21" s="339">
        <v>18</v>
      </c>
      <c r="B21" s="343">
        <v>530613</v>
      </c>
      <c r="C21" s="339" t="s">
        <v>275</v>
      </c>
      <c r="D21" s="344" t="s">
        <v>592</v>
      </c>
      <c r="E21" s="253" t="s">
        <v>639</v>
      </c>
    </row>
    <row r="22" spans="1:5" x14ac:dyDescent="0.3">
      <c r="A22" s="339">
        <v>19</v>
      </c>
      <c r="B22" s="343">
        <v>530803</v>
      </c>
      <c r="C22" s="339" t="s">
        <v>274</v>
      </c>
      <c r="D22" s="344" t="s">
        <v>9</v>
      </c>
      <c r="E22" s="253" t="s">
        <v>99</v>
      </c>
    </row>
    <row r="23" spans="1:5" ht="37.5" x14ac:dyDescent="0.3">
      <c r="A23" s="339">
        <v>20</v>
      </c>
      <c r="B23" s="339">
        <v>570203</v>
      </c>
      <c r="C23" s="339" t="s">
        <v>274</v>
      </c>
      <c r="D23" s="344" t="s">
        <v>109</v>
      </c>
      <c r="E23" s="253" t="s">
        <v>110</v>
      </c>
    </row>
    <row r="24" spans="1:5" ht="37.5" x14ac:dyDescent="0.3">
      <c r="A24" s="339">
        <v>21</v>
      </c>
      <c r="B24" s="339">
        <v>510704</v>
      </c>
      <c r="C24" s="339" t="s">
        <v>274</v>
      </c>
      <c r="D24" s="344" t="s">
        <v>78</v>
      </c>
      <c r="E24" s="253" t="s">
        <v>79</v>
      </c>
    </row>
    <row r="25" spans="1:5" ht="37.5" x14ac:dyDescent="0.3">
      <c r="A25" s="339">
        <v>22</v>
      </c>
      <c r="B25" s="339">
        <v>510707</v>
      </c>
      <c r="C25" s="339" t="s">
        <v>274</v>
      </c>
      <c r="D25" s="346" t="s">
        <v>594</v>
      </c>
      <c r="E25" s="253" t="s">
        <v>595</v>
      </c>
    </row>
    <row r="26" spans="1:5" x14ac:dyDescent="0.3">
      <c r="A26" s="339">
        <v>23</v>
      </c>
      <c r="B26" s="343">
        <v>530822</v>
      </c>
      <c r="C26" s="339" t="s">
        <v>275</v>
      </c>
      <c r="D26" s="344" t="s">
        <v>209</v>
      </c>
      <c r="E26" s="253" t="s">
        <v>278</v>
      </c>
    </row>
    <row r="27" spans="1:5" ht="37.5" x14ac:dyDescent="0.3">
      <c r="A27" s="339">
        <v>24</v>
      </c>
      <c r="B27" s="339">
        <v>570206</v>
      </c>
      <c r="C27" s="339" t="s">
        <v>274</v>
      </c>
      <c r="D27" s="344" t="s">
        <v>111</v>
      </c>
      <c r="E27" s="253" t="s">
        <v>112</v>
      </c>
    </row>
    <row r="28" spans="1:5" ht="37.5" x14ac:dyDescent="0.3">
      <c r="A28" s="339">
        <v>25</v>
      </c>
      <c r="B28" s="339">
        <v>510204</v>
      </c>
      <c r="C28" s="339" t="s">
        <v>274</v>
      </c>
      <c r="D28" s="344" t="s">
        <v>72</v>
      </c>
      <c r="E28" s="253" t="s">
        <v>73</v>
      </c>
    </row>
    <row r="29" spans="1:5" ht="37.5" x14ac:dyDescent="0.3">
      <c r="A29" s="339">
        <v>26</v>
      </c>
      <c r="B29" s="339">
        <v>510203</v>
      </c>
      <c r="C29" s="339" t="s">
        <v>274</v>
      </c>
      <c r="D29" s="344" t="s">
        <v>70</v>
      </c>
      <c r="E29" s="253" t="s">
        <v>71</v>
      </c>
    </row>
    <row r="30" spans="1:5" ht="37.5" x14ac:dyDescent="0.3">
      <c r="A30" s="339">
        <v>27</v>
      </c>
      <c r="B30" s="339">
        <v>510703</v>
      </c>
      <c r="C30" s="339" t="s">
        <v>274</v>
      </c>
      <c r="D30" s="344" t="s">
        <v>617</v>
      </c>
      <c r="E30" s="253" t="s">
        <v>618</v>
      </c>
    </row>
    <row r="31" spans="1:5" ht="75" x14ac:dyDescent="0.3">
      <c r="A31" s="339">
        <v>28</v>
      </c>
      <c r="B31" s="343">
        <v>530204</v>
      </c>
      <c r="C31" s="339" t="s">
        <v>274</v>
      </c>
      <c r="D31" s="344" t="s">
        <v>177</v>
      </c>
      <c r="E31" s="253" t="s">
        <v>122</v>
      </c>
    </row>
    <row r="32" spans="1:5" ht="37.5" x14ac:dyDescent="0.3">
      <c r="A32" s="339">
        <v>29</v>
      </c>
      <c r="B32" s="343">
        <v>530502</v>
      </c>
      <c r="C32" s="339" t="s">
        <v>274</v>
      </c>
      <c r="D32" s="344" t="s">
        <v>197</v>
      </c>
      <c r="E32" s="253" t="s">
        <v>93</v>
      </c>
    </row>
    <row r="33" spans="1:5" ht="37.5" x14ac:dyDescent="0.3">
      <c r="A33" s="339">
        <v>30</v>
      </c>
      <c r="B33" s="343">
        <v>530402</v>
      </c>
      <c r="C33" s="339" t="s">
        <v>273</v>
      </c>
      <c r="D33" s="344" t="s">
        <v>285</v>
      </c>
      <c r="E33" s="253" t="s">
        <v>223</v>
      </c>
    </row>
    <row r="34" spans="1:5" x14ac:dyDescent="0.3">
      <c r="A34" s="339">
        <v>31</v>
      </c>
      <c r="B34" s="343">
        <v>530104</v>
      </c>
      <c r="C34" s="339" t="s">
        <v>273</v>
      </c>
      <c r="D34" s="344" t="s">
        <v>10</v>
      </c>
      <c r="E34" s="253" t="s">
        <v>220</v>
      </c>
    </row>
    <row r="35" spans="1:5" ht="37.5" x14ac:dyDescent="0.3">
      <c r="A35" s="339">
        <v>32</v>
      </c>
      <c r="B35" s="339">
        <v>840118</v>
      </c>
      <c r="C35" s="339" t="s">
        <v>275</v>
      </c>
      <c r="D35" s="344" t="s">
        <v>247</v>
      </c>
      <c r="E35" s="253" t="s">
        <v>266</v>
      </c>
    </row>
    <row r="36" spans="1:5" x14ac:dyDescent="0.3">
      <c r="A36" s="339">
        <v>33</v>
      </c>
      <c r="B36" s="343">
        <v>531407</v>
      </c>
      <c r="C36" s="339" t="s">
        <v>273</v>
      </c>
      <c r="D36" s="344" t="s">
        <v>216</v>
      </c>
      <c r="E36" s="253" t="s">
        <v>235</v>
      </c>
    </row>
    <row r="37" spans="1:5" x14ac:dyDescent="0.3">
      <c r="A37" s="339">
        <v>34</v>
      </c>
      <c r="B37" s="339">
        <v>840107</v>
      </c>
      <c r="C37" s="339" t="s">
        <v>273</v>
      </c>
      <c r="D37" s="344" t="s">
        <v>119</v>
      </c>
      <c r="E37" s="253" t="s">
        <v>120</v>
      </c>
    </row>
    <row r="38" spans="1:5" ht="37.5" x14ac:dyDescent="0.3">
      <c r="A38" s="339">
        <v>35</v>
      </c>
      <c r="B38" s="343">
        <v>530205</v>
      </c>
      <c r="C38" s="339" t="s">
        <v>275</v>
      </c>
      <c r="D38" s="344" t="s">
        <v>123</v>
      </c>
      <c r="E38" s="253" t="s">
        <v>124</v>
      </c>
    </row>
    <row r="39" spans="1:5" x14ac:dyDescent="0.3">
      <c r="A39" s="339">
        <v>36</v>
      </c>
      <c r="B39" s="343">
        <v>530604</v>
      </c>
      <c r="C39" s="339" t="s">
        <v>273</v>
      </c>
      <c r="D39" s="344" t="s">
        <v>95</v>
      </c>
      <c r="E39" s="253" t="s">
        <v>293</v>
      </c>
    </row>
    <row r="40" spans="1:5" ht="37.5" x14ac:dyDescent="0.3">
      <c r="A40" s="339">
        <v>37</v>
      </c>
      <c r="B40" s="343">
        <v>530202</v>
      </c>
      <c r="C40" s="339" t="s">
        <v>274</v>
      </c>
      <c r="D40" s="344" t="s">
        <v>131</v>
      </c>
      <c r="E40" s="253" t="s">
        <v>132</v>
      </c>
    </row>
    <row r="41" spans="1:5" ht="37.5" x14ac:dyDescent="0.3">
      <c r="A41" s="339">
        <v>38</v>
      </c>
      <c r="B41" s="339">
        <v>510602</v>
      </c>
      <c r="C41" s="339" t="s">
        <v>274</v>
      </c>
      <c r="D41" s="344" t="s">
        <v>76</v>
      </c>
      <c r="E41" s="253" t="s">
        <v>77</v>
      </c>
    </row>
    <row r="42" spans="1:5" ht="37.5" x14ac:dyDescent="0.3">
      <c r="A42" s="339">
        <v>39</v>
      </c>
      <c r="B42" s="343">
        <v>530304</v>
      </c>
      <c r="C42" s="339" t="s">
        <v>275</v>
      </c>
      <c r="D42" s="344" t="s">
        <v>590</v>
      </c>
      <c r="E42" s="253" t="s">
        <v>633</v>
      </c>
    </row>
    <row r="43" spans="1:5" ht="37.5" x14ac:dyDescent="0.3">
      <c r="A43" s="339">
        <v>40</v>
      </c>
      <c r="B43" s="343">
        <v>530303</v>
      </c>
      <c r="C43" s="339" t="s">
        <v>274</v>
      </c>
      <c r="D43" s="344" t="s">
        <v>632</v>
      </c>
      <c r="E43" s="253" t="s">
        <v>307</v>
      </c>
    </row>
    <row r="44" spans="1:5" ht="56.25" x14ac:dyDescent="0.3">
      <c r="A44" s="339">
        <v>41</v>
      </c>
      <c r="B44" s="343">
        <v>530307</v>
      </c>
      <c r="C44" s="339" t="s">
        <v>275</v>
      </c>
      <c r="D44" s="344" t="s">
        <v>188</v>
      </c>
      <c r="E44" s="253" t="s">
        <v>133</v>
      </c>
    </row>
    <row r="45" spans="1:5" x14ac:dyDescent="0.3">
      <c r="A45" s="339">
        <v>42</v>
      </c>
      <c r="B45" s="339">
        <v>840106</v>
      </c>
      <c r="C45" s="339" t="s">
        <v>273</v>
      </c>
      <c r="D45" s="344" t="s">
        <v>117</v>
      </c>
      <c r="E45" s="253" t="s">
        <v>118</v>
      </c>
    </row>
    <row r="46" spans="1:5" s="246" customFormat="1" x14ac:dyDescent="0.3">
      <c r="A46" s="339">
        <v>43</v>
      </c>
      <c r="B46" s="343">
        <v>530406</v>
      </c>
      <c r="C46" s="339" t="s">
        <v>273</v>
      </c>
      <c r="D46" s="344" t="s">
        <v>192</v>
      </c>
      <c r="E46" s="253" t="s">
        <v>92</v>
      </c>
    </row>
    <row r="47" spans="1:5" ht="37.5" x14ac:dyDescent="0.3">
      <c r="A47" s="339">
        <v>44</v>
      </c>
      <c r="B47" s="343">
        <v>530606</v>
      </c>
      <c r="C47" s="339" t="s">
        <v>274</v>
      </c>
      <c r="D47" s="344" t="s">
        <v>127</v>
      </c>
      <c r="E47" s="253" t="s">
        <v>593</v>
      </c>
    </row>
    <row r="48" spans="1:5" ht="37.5" x14ac:dyDescent="0.3">
      <c r="A48" s="339">
        <v>45</v>
      </c>
      <c r="B48" s="339">
        <v>530851</v>
      </c>
      <c r="C48" s="339" t="s">
        <v>275</v>
      </c>
      <c r="D48" s="344" t="s">
        <v>243</v>
      </c>
      <c r="E48" s="253" t="s">
        <v>248</v>
      </c>
    </row>
    <row r="49" spans="1:5" ht="37.5" x14ac:dyDescent="0.3">
      <c r="A49" s="339">
        <v>46</v>
      </c>
      <c r="B49" s="339">
        <v>531412</v>
      </c>
      <c r="C49" s="339" t="s">
        <v>275</v>
      </c>
      <c r="D49" s="344" t="s">
        <v>244</v>
      </c>
      <c r="E49" s="253" t="s">
        <v>249</v>
      </c>
    </row>
    <row r="50" spans="1:5" x14ac:dyDescent="0.3">
      <c r="A50" s="339">
        <v>47</v>
      </c>
      <c r="B50" s="339">
        <v>530311</v>
      </c>
      <c r="C50" s="339" t="s">
        <v>275</v>
      </c>
      <c r="D50" s="344" t="s">
        <v>246</v>
      </c>
      <c r="E50" s="253" t="s">
        <v>251</v>
      </c>
    </row>
    <row r="51" spans="1:5" ht="75" x14ac:dyDescent="0.3">
      <c r="A51" s="339">
        <v>48</v>
      </c>
      <c r="B51" s="343">
        <v>530417</v>
      </c>
      <c r="C51" s="339" t="s">
        <v>274</v>
      </c>
      <c r="D51" s="344" t="s">
        <v>193</v>
      </c>
      <c r="E51" s="253" t="s">
        <v>225</v>
      </c>
    </row>
    <row r="52" spans="1:5" ht="37.5" x14ac:dyDescent="0.3">
      <c r="A52" s="339">
        <v>49</v>
      </c>
      <c r="B52" s="343">
        <v>530825</v>
      </c>
      <c r="C52" s="339" t="s">
        <v>274</v>
      </c>
      <c r="D52" s="344" t="s">
        <v>211</v>
      </c>
      <c r="E52" s="253" t="s">
        <v>234</v>
      </c>
    </row>
    <row r="53" spans="1:5" ht="56.25" x14ac:dyDescent="0.3">
      <c r="A53" s="339">
        <v>50</v>
      </c>
      <c r="B53" s="343">
        <v>530811</v>
      </c>
      <c r="C53" s="339" t="s">
        <v>273</v>
      </c>
      <c r="D53" s="344" t="s">
        <v>206</v>
      </c>
      <c r="E53" s="253" t="s">
        <v>232</v>
      </c>
    </row>
    <row r="54" spans="1:5" ht="37.5" x14ac:dyDescent="0.3">
      <c r="A54" s="339">
        <v>51</v>
      </c>
      <c r="B54" s="343">
        <v>530418</v>
      </c>
      <c r="C54" s="339" t="s">
        <v>274</v>
      </c>
      <c r="D54" s="344" t="s">
        <v>194</v>
      </c>
      <c r="E54" s="253" t="s">
        <v>226</v>
      </c>
    </row>
    <row r="55" spans="1:5" ht="37.5" x14ac:dyDescent="0.3">
      <c r="A55" s="339">
        <v>52</v>
      </c>
      <c r="B55" s="343">
        <v>530704</v>
      </c>
      <c r="C55" s="339" t="s">
        <v>273</v>
      </c>
      <c r="D55" s="344" t="s">
        <v>11</v>
      </c>
      <c r="E55" s="253" t="s">
        <v>98</v>
      </c>
    </row>
    <row r="56" spans="1:5" s="246" customFormat="1" x14ac:dyDescent="0.3">
      <c r="A56" s="339">
        <v>53</v>
      </c>
      <c r="B56" s="343">
        <v>530504</v>
      </c>
      <c r="C56" s="339" t="s">
        <v>274</v>
      </c>
      <c r="D56" s="344" t="s">
        <v>199</v>
      </c>
      <c r="E56" s="253" t="s">
        <v>228</v>
      </c>
    </row>
    <row r="57" spans="1:5" ht="37.5" x14ac:dyDescent="0.3">
      <c r="A57" s="339">
        <v>54</v>
      </c>
      <c r="B57" s="339">
        <v>840104</v>
      </c>
      <c r="C57" s="339" t="s">
        <v>273</v>
      </c>
      <c r="D57" s="344" t="s">
        <v>115</v>
      </c>
      <c r="E57" s="253" t="s">
        <v>116</v>
      </c>
    </row>
    <row r="58" spans="1:5" ht="37.5" x14ac:dyDescent="0.3">
      <c r="A58" s="339">
        <v>55</v>
      </c>
      <c r="B58" s="343">
        <v>530404</v>
      </c>
      <c r="C58" s="339" t="s">
        <v>273</v>
      </c>
      <c r="D58" s="344" t="s">
        <v>190</v>
      </c>
      <c r="E58" s="253" t="s">
        <v>91</v>
      </c>
    </row>
    <row r="59" spans="1:5" ht="37.5" x14ac:dyDescent="0.3">
      <c r="A59" s="339">
        <v>56</v>
      </c>
      <c r="B59" s="343">
        <v>530805</v>
      </c>
      <c r="C59" s="339" t="s">
        <v>273</v>
      </c>
      <c r="D59" s="344" t="s">
        <v>101</v>
      </c>
      <c r="E59" s="253" t="s">
        <v>102</v>
      </c>
    </row>
    <row r="60" spans="1:5" ht="37.5" x14ac:dyDescent="0.3">
      <c r="A60" s="339">
        <v>57</v>
      </c>
      <c r="B60" s="343">
        <v>530807</v>
      </c>
      <c r="C60" s="339" t="s">
        <v>275</v>
      </c>
      <c r="D60" s="344" t="s">
        <v>204</v>
      </c>
      <c r="E60" s="253" t="s">
        <v>103</v>
      </c>
    </row>
    <row r="61" spans="1:5" x14ac:dyDescent="0.3">
      <c r="A61" s="339">
        <v>58</v>
      </c>
      <c r="B61" s="343">
        <v>530804</v>
      </c>
      <c r="C61" s="339" t="s">
        <v>273</v>
      </c>
      <c r="D61" s="344" t="s">
        <v>100</v>
      </c>
      <c r="E61" s="253" t="s">
        <v>286</v>
      </c>
    </row>
    <row r="62" spans="1:5" ht="56.25" x14ac:dyDescent="0.3">
      <c r="A62" s="339">
        <v>59</v>
      </c>
      <c r="B62" s="343">
        <v>530809</v>
      </c>
      <c r="C62" s="339" t="s">
        <v>275</v>
      </c>
      <c r="D62" s="344" t="s">
        <v>205</v>
      </c>
      <c r="E62" s="253" t="s">
        <v>231</v>
      </c>
    </row>
    <row r="63" spans="1:5" x14ac:dyDescent="0.3">
      <c r="A63" s="339">
        <v>60</v>
      </c>
      <c r="B63" s="343">
        <v>530239</v>
      </c>
      <c r="C63" s="339" t="s">
        <v>275</v>
      </c>
      <c r="D63" s="344" t="s">
        <v>186</v>
      </c>
      <c r="E63" s="253" t="s">
        <v>272</v>
      </c>
    </row>
    <row r="64" spans="1:5" x14ac:dyDescent="0.3">
      <c r="A64" s="339">
        <v>61</v>
      </c>
      <c r="B64" s="343">
        <v>530820</v>
      </c>
      <c r="C64" s="339" t="s">
        <v>273</v>
      </c>
      <c r="D64" s="344" t="s">
        <v>208</v>
      </c>
      <c r="E64" s="253" t="s">
        <v>106</v>
      </c>
    </row>
    <row r="65" spans="1:5" s="246" customFormat="1" x14ac:dyDescent="0.3">
      <c r="A65" s="339">
        <v>62</v>
      </c>
      <c r="B65" s="343">
        <v>530503</v>
      </c>
      <c r="C65" s="339" t="s">
        <v>274</v>
      </c>
      <c r="D65" s="344" t="s">
        <v>198</v>
      </c>
      <c r="E65" s="253" t="s">
        <v>94</v>
      </c>
    </row>
    <row r="66" spans="1:5" x14ac:dyDescent="0.3">
      <c r="A66" s="339">
        <v>63</v>
      </c>
      <c r="B66" s="343">
        <v>530403</v>
      </c>
      <c r="C66" s="339" t="s">
        <v>273</v>
      </c>
      <c r="D66" s="344" t="s">
        <v>189</v>
      </c>
      <c r="E66" s="253" t="s">
        <v>90</v>
      </c>
    </row>
    <row r="67" spans="1:5" x14ac:dyDescent="0.3">
      <c r="A67" s="339">
        <v>64</v>
      </c>
      <c r="B67" s="339">
        <v>840111</v>
      </c>
      <c r="C67" s="339" t="s">
        <v>273</v>
      </c>
      <c r="D67" s="344" t="s">
        <v>107</v>
      </c>
      <c r="E67" s="253" t="s">
        <v>121</v>
      </c>
    </row>
    <row r="68" spans="1:5" s="246" customFormat="1" ht="75" x14ac:dyDescent="0.3">
      <c r="A68" s="339">
        <v>65</v>
      </c>
      <c r="B68" s="343">
        <v>530302</v>
      </c>
      <c r="C68" s="339" t="s">
        <v>275</v>
      </c>
      <c r="D68" s="344" t="s">
        <v>126</v>
      </c>
      <c r="E68" s="253" t="s">
        <v>306</v>
      </c>
    </row>
    <row r="69" spans="1:5" ht="75" x14ac:dyDescent="0.3">
      <c r="A69" s="339">
        <v>66</v>
      </c>
      <c r="B69" s="343">
        <v>530301</v>
      </c>
      <c r="C69" s="339" t="s">
        <v>274</v>
      </c>
      <c r="D69" s="344" t="s">
        <v>125</v>
      </c>
      <c r="E69" s="253" t="s">
        <v>305</v>
      </c>
    </row>
    <row r="70" spans="1:5" ht="37.5" x14ac:dyDescent="0.3">
      <c r="A70" s="339">
        <v>67</v>
      </c>
      <c r="B70" s="339">
        <v>510709</v>
      </c>
      <c r="C70" s="339" t="s">
        <v>274</v>
      </c>
      <c r="D70" s="344" t="s">
        <v>80</v>
      </c>
      <c r="E70" s="253" t="s">
        <v>81</v>
      </c>
    </row>
    <row r="71" spans="1:5" ht="56.25" x14ac:dyDescent="0.3">
      <c r="A71" s="339">
        <v>68</v>
      </c>
      <c r="B71" s="343">
        <v>530834</v>
      </c>
      <c r="C71" s="339" t="s">
        <v>275</v>
      </c>
      <c r="D71" s="344" t="s">
        <v>213</v>
      </c>
      <c r="E71" s="253" t="s">
        <v>280</v>
      </c>
    </row>
    <row r="72" spans="1:5" x14ac:dyDescent="0.3">
      <c r="A72" s="339">
        <v>69</v>
      </c>
      <c r="B72" s="343">
        <v>530813</v>
      </c>
      <c r="C72" s="339" t="s">
        <v>273</v>
      </c>
      <c r="D72" s="344" t="s">
        <v>104</v>
      </c>
      <c r="E72" s="253" t="s">
        <v>105</v>
      </c>
    </row>
    <row r="73" spans="1:5" ht="75" x14ac:dyDescent="0.3">
      <c r="A73" s="339">
        <v>70</v>
      </c>
      <c r="B73" s="339">
        <v>510106</v>
      </c>
      <c r="C73" s="339" t="s">
        <v>274</v>
      </c>
      <c r="D73" s="344" t="s">
        <v>68</v>
      </c>
      <c r="E73" s="253" t="s">
        <v>69</v>
      </c>
    </row>
    <row r="74" spans="1:5" x14ac:dyDescent="0.3">
      <c r="A74" s="339">
        <v>71</v>
      </c>
      <c r="B74" s="339">
        <v>570201</v>
      </c>
      <c r="C74" s="339" t="s">
        <v>274</v>
      </c>
      <c r="D74" s="344" t="s">
        <v>12</v>
      </c>
      <c r="E74" s="253" t="s">
        <v>130</v>
      </c>
    </row>
    <row r="75" spans="1:5" x14ac:dyDescent="0.3">
      <c r="A75" s="339">
        <v>72</v>
      </c>
      <c r="B75" s="343">
        <v>531512</v>
      </c>
      <c r="C75" s="339" t="s">
        <v>275</v>
      </c>
      <c r="D75" s="344" t="s">
        <v>218</v>
      </c>
      <c r="E75" s="253" t="s">
        <v>237</v>
      </c>
    </row>
    <row r="76" spans="1:5" ht="37.5" x14ac:dyDescent="0.3">
      <c r="A76" s="339">
        <v>73</v>
      </c>
      <c r="B76" s="343">
        <v>530235</v>
      </c>
      <c r="C76" s="339" t="s">
        <v>275</v>
      </c>
      <c r="D76" s="344" t="s">
        <v>185</v>
      </c>
      <c r="E76" s="253" t="s">
        <v>303</v>
      </c>
    </row>
    <row r="77" spans="1:5" x14ac:dyDescent="0.3">
      <c r="A77" s="339">
        <v>74</v>
      </c>
      <c r="B77" s="343">
        <v>530602</v>
      </c>
      <c r="C77" s="339" t="s">
        <v>273</v>
      </c>
      <c r="D77" s="344" t="s">
        <v>202</v>
      </c>
      <c r="E77" s="253" t="s">
        <v>292</v>
      </c>
    </row>
    <row r="78" spans="1:5" x14ac:dyDescent="0.3">
      <c r="A78" s="339">
        <v>75</v>
      </c>
      <c r="B78" s="343">
        <v>530106</v>
      </c>
      <c r="C78" s="339" t="s">
        <v>273</v>
      </c>
      <c r="D78" s="344" t="s">
        <v>84</v>
      </c>
      <c r="E78" s="253" t="s">
        <v>85</v>
      </c>
    </row>
    <row r="79" spans="1:5" ht="37.5" x14ac:dyDescent="0.3">
      <c r="A79" s="339">
        <v>76</v>
      </c>
      <c r="B79" s="343">
        <v>530224</v>
      </c>
      <c r="C79" s="339" t="s">
        <v>273</v>
      </c>
      <c r="D79" s="344" t="s">
        <v>88</v>
      </c>
      <c r="E79" s="253" t="s">
        <v>89</v>
      </c>
    </row>
    <row r="80" spans="1:5" ht="37.5" x14ac:dyDescent="0.3">
      <c r="A80" s="339">
        <v>77</v>
      </c>
      <c r="B80" s="343">
        <v>530208</v>
      </c>
      <c r="C80" s="339" t="s">
        <v>273</v>
      </c>
      <c r="D80" s="344" t="s">
        <v>86</v>
      </c>
      <c r="E80" s="253" t="s">
        <v>87</v>
      </c>
    </row>
    <row r="81" spans="1:5" ht="56.25" x14ac:dyDescent="0.3">
      <c r="A81" s="339">
        <v>78</v>
      </c>
      <c r="B81" s="343">
        <v>530209</v>
      </c>
      <c r="C81" s="339" t="s">
        <v>274</v>
      </c>
      <c r="D81" s="344" t="s">
        <v>178</v>
      </c>
      <c r="E81" s="253" t="s">
        <v>221</v>
      </c>
    </row>
    <row r="82" spans="1:5" ht="56.25" x14ac:dyDescent="0.3">
      <c r="A82" s="339">
        <v>79</v>
      </c>
      <c r="B82" s="343">
        <v>530226</v>
      </c>
      <c r="C82" s="339" t="s">
        <v>275</v>
      </c>
      <c r="D82" s="344" t="s">
        <v>182</v>
      </c>
      <c r="E82" s="253" t="s">
        <v>302</v>
      </c>
    </row>
    <row r="83" spans="1:5" ht="37.5" x14ac:dyDescent="0.3">
      <c r="A83" s="339">
        <v>80</v>
      </c>
      <c r="B83" s="343">
        <v>530220</v>
      </c>
      <c r="C83" s="339" t="s">
        <v>274</v>
      </c>
      <c r="D83" s="344" t="s">
        <v>180</v>
      </c>
      <c r="E83" s="253" t="s">
        <v>222</v>
      </c>
    </row>
    <row r="84" spans="1:5" ht="37.5" x14ac:dyDescent="0.3">
      <c r="A84" s="339">
        <v>81</v>
      </c>
      <c r="B84" s="339">
        <v>530850</v>
      </c>
      <c r="C84" s="339" t="s">
        <v>275</v>
      </c>
      <c r="D84" s="344" t="s">
        <v>242</v>
      </c>
      <c r="E84" s="253" t="s">
        <v>257</v>
      </c>
    </row>
    <row r="85" spans="1:5" ht="56.25" x14ac:dyDescent="0.3">
      <c r="A85" s="339">
        <v>82</v>
      </c>
      <c r="B85" s="340">
        <v>570102</v>
      </c>
      <c r="C85" s="340" t="s">
        <v>274</v>
      </c>
      <c r="D85" s="341" t="s">
        <v>108</v>
      </c>
      <c r="E85" s="342" t="s">
        <v>281</v>
      </c>
    </row>
    <row r="86" spans="1:5" ht="37.5" x14ac:dyDescent="0.3">
      <c r="A86" s="339">
        <v>83</v>
      </c>
      <c r="B86" s="343">
        <v>530105</v>
      </c>
      <c r="C86" s="339" t="s">
        <v>273</v>
      </c>
      <c r="D86" s="344" t="s">
        <v>8</v>
      </c>
      <c r="E86" s="253" t="s">
        <v>363</v>
      </c>
    </row>
    <row r="87" spans="1:5" ht="37.5" x14ac:dyDescent="0.3">
      <c r="A87" s="339">
        <v>84</v>
      </c>
      <c r="B87" s="343">
        <v>530201</v>
      </c>
      <c r="C87" s="339" t="s">
        <v>274</v>
      </c>
      <c r="D87" s="344" t="s">
        <v>240</v>
      </c>
      <c r="E87" s="253" t="s">
        <v>271</v>
      </c>
    </row>
    <row r="88" spans="1:5" ht="37.5" x14ac:dyDescent="0.3">
      <c r="A88" s="339">
        <v>85</v>
      </c>
      <c r="B88" s="343">
        <v>530827</v>
      </c>
      <c r="C88" s="339" t="s">
        <v>275</v>
      </c>
      <c r="D88" s="344" t="s">
        <v>134</v>
      </c>
      <c r="E88" s="253" t="s">
        <v>265</v>
      </c>
    </row>
    <row r="89" spans="1:5" x14ac:dyDescent="0.3">
      <c r="A89" s="339">
        <v>86</v>
      </c>
      <c r="B89" s="343">
        <v>530505</v>
      </c>
      <c r="C89" s="339" t="s">
        <v>275</v>
      </c>
      <c r="D89" s="344" t="s">
        <v>200</v>
      </c>
      <c r="E89" s="253" t="s">
        <v>229</v>
      </c>
    </row>
    <row r="90" spans="1:5" x14ac:dyDescent="0.3">
      <c r="A90" s="339">
        <v>87</v>
      </c>
      <c r="B90" s="343">
        <v>530405</v>
      </c>
      <c r="C90" s="339" t="s">
        <v>273</v>
      </c>
      <c r="D90" s="344" t="s">
        <v>191</v>
      </c>
      <c r="E90" s="253" t="s">
        <v>224</v>
      </c>
    </row>
  </sheetData>
  <sheetProtection algorithmName="SHA-512" hashValue="AYH3Wkzx1yslfNHzlU4JmEkfNl/Mlh+YnWIH+p2ti15MTjXkefFlrvkj+tBaeuVlbypJ9wN0AU/Pjf+KqulApg==" saltValue="Wpiyzg+B49lmjqwg4kq48g==" spinCount="100000" sheet="1" objects="1" scenarios="1"/>
  <autoFilter ref="F4:G90"/>
  <mergeCells count="1">
    <mergeCell ref="D1:E1"/>
  </mergeCell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N227"/>
  <sheetViews>
    <sheetView topLeftCell="C1" zoomScaleNormal="100" workbookViewId="0">
      <selection activeCell="G10" sqref="G10"/>
    </sheetView>
  </sheetViews>
  <sheetFormatPr baseColWidth="10" defaultColWidth="11.42578125" defaultRowHeight="12.75" x14ac:dyDescent="0.25"/>
  <cols>
    <col min="1" max="2" width="70.28515625" style="167" customWidth="1"/>
    <col min="3" max="3" width="27.28515625" style="167" customWidth="1"/>
    <col min="4" max="4" width="22" style="167" bestFit="1" customWidth="1"/>
    <col min="5" max="5" width="26.85546875" style="277" customWidth="1"/>
    <col min="6" max="6" width="9.7109375" style="169" customWidth="1"/>
    <col min="7" max="7" width="26.5703125" style="169" bestFit="1" customWidth="1"/>
    <col min="8" max="8" width="12.140625" style="169" bestFit="1" customWidth="1"/>
    <col min="9" max="9" width="26.85546875" style="277" customWidth="1"/>
    <col min="10" max="10" width="9.7109375" style="169" customWidth="1"/>
    <col min="11" max="11" width="3.42578125" style="169" customWidth="1"/>
    <col min="12" max="12" width="39.140625" style="166" customWidth="1"/>
    <col min="13" max="13" width="3" style="167" bestFit="1" customWidth="1"/>
    <col min="14" max="14" width="16.85546875" style="167" customWidth="1"/>
    <col min="15" max="15" width="46.28515625" style="167" bestFit="1" customWidth="1"/>
    <col min="16" max="16" width="4" style="167" bestFit="1" customWidth="1"/>
    <col min="17" max="17" width="67.140625" style="167" customWidth="1"/>
    <col min="18" max="18" width="45" style="167" bestFit="1" customWidth="1"/>
    <col min="19" max="19" width="40.7109375" style="167" customWidth="1"/>
    <col min="20" max="20" width="43.28515625" style="167" customWidth="1"/>
    <col min="21" max="27" width="11.42578125" style="167"/>
    <col min="28" max="28" width="16.85546875" style="167" bestFit="1" customWidth="1"/>
    <col min="29" max="29" width="11.42578125" style="167"/>
    <col min="30" max="30" width="8.28515625" style="167" bestFit="1" customWidth="1"/>
    <col min="31" max="32" width="11.42578125" style="167"/>
    <col min="33" max="33" width="13.7109375" style="167" bestFit="1" customWidth="1"/>
    <col min="34" max="34" width="47.140625" style="167" bestFit="1" customWidth="1"/>
    <col min="35" max="35" width="30.140625" style="167" bestFit="1" customWidth="1"/>
    <col min="36" max="36" width="13.7109375" style="167" bestFit="1" customWidth="1"/>
    <col min="37" max="16384" width="11.42578125" style="167"/>
  </cols>
  <sheetData>
    <row r="1" spans="1:40" s="165" customFormat="1" x14ac:dyDescent="0.25">
      <c r="A1" s="271" t="s">
        <v>320</v>
      </c>
      <c r="B1" s="271" t="s">
        <v>321</v>
      </c>
      <c r="C1" s="271" t="s">
        <v>63</v>
      </c>
      <c r="D1" s="271" t="s">
        <v>360</v>
      </c>
      <c r="E1" s="275" t="s">
        <v>238</v>
      </c>
      <c r="F1" s="271" t="s">
        <v>239</v>
      </c>
      <c r="G1" s="271" t="s">
        <v>427</v>
      </c>
      <c r="H1" s="271" t="s">
        <v>428</v>
      </c>
      <c r="I1" s="275" t="s">
        <v>614</v>
      </c>
      <c r="J1" s="271" t="s">
        <v>239</v>
      </c>
      <c r="K1" s="271"/>
      <c r="L1" s="271"/>
      <c r="M1" s="271"/>
      <c r="N1" s="271"/>
      <c r="O1" s="271" t="s">
        <v>287</v>
      </c>
      <c r="P1" s="271"/>
      <c r="Q1" s="271" t="s">
        <v>160</v>
      </c>
      <c r="R1" s="271" t="s">
        <v>326</v>
      </c>
      <c r="S1" s="271"/>
      <c r="T1" s="271" t="s">
        <v>361</v>
      </c>
      <c r="U1" s="271"/>
      <c r="V1" s="271"/>
      <c r="W1" s="271"/>
      <c r="X1" s="271"/>
      <c r="Y1" s="271"/>
      <c r="Z1" s="271"/>
      <c r="AA1" s="271" t="s">
        <v>391</v>
      </c>
      <c r="AB1" s="271" t="s">
        <v>416</v>
      </c>
      <c r="AC1" s="278" t="s">
        <v>34</v>
      </c>
      <c r="AD1" s="271" t="s">
        <v>442</v>
      </c>
      <c r="AE1" s="272" t="s">
        <v>443</v>
      </c>
      <c r="AF1" s="278" t="s">
        <v>495</v>
      </c>
      <c r="AG1" s="278" t="s">
        <v>486</v>
      </c>
      <c r="AH1" s="278" t="s">
        <v>450</v>
      </c>
      <c r="AI1" s="278" t="s">
        <v>487</v>
      </c>
      <c r="AJ1" s="278" t="s">
        <v>488</v>
      </c>
      <c r="AK1" s="278" t="s">
        <v>489</v>
      </c>
      <c r="AL1" s="288" t="s">
        <v>600</v>
      </c>
      <c r="AN1" s="165" t="s">
        <v>615</v>
      </c>
    </row>
    <row r="2" spans="1:40" ht="51" x14ac:dyDescent="0.25">
      <c r="A2" s="270" t="s">
        <v>255</v>
      </c>
      <c r="B2" s="270" t="s">
        <v>288</v>
      </c>
      <c r="C2" s="270" t="s">
        <v>4</v>
      </c>
      <c r="D2" s="270" t="s">
        <v>274</v>
      </c>
      <c r="E2" s="276" t="s">
        <v>114</v>
      </c>
      <c r="F2" s="270">
        <v>580209</v>
      </c>
      <c r="G2" s="270" t="s">
        <v>129</v>
      </c>
      <c r="H2" s="270">
        <v>530819</v>
      </c>
      <c r="I2" s="276" t="s">
        <v>241</v>
      </c>
      <c r="J2" s="270">
        <v>530252</v>
      </c>
      <c r="K2" s="270"/>
      <c r="L2" s="270" t="s">
        <v>161</v>
      </c>
      <c r="M2" s="270">
        <v>51</v>
      </c>
      <c r="N2" s="270" t="s">
        <v>27</v>
      </c>
      <c r="O2" s="270" t="s">
        <v>156</v>
      </c>
      <c r="P2" s="270" t="s">
        <v>137</v>
      </c>
      <c r="Q2" s="270" t="s">
        <v>328</v>
      </c>
      <c r="R2" s="270" t="s">
        <v>430</v>
      </c>
      <c r="S2" s="270" t="s">
        <v>154</v>
      </c>
      <c r="T2" s="270" t="s">
        <v>362</v>
      </c>
      <c r="U2" s="270" t="s">
        <v>262</v>
      </c>
      <c r="V2" s="270" t="s">
        <v>424</v>
      </c>
      <c r="W2" s="270" t="s">
        <v>571</v>
      </c>
      <c r="X2" s="270" t="s">
        <v>388</v>
      </c>
      <c r="Y2" s="270"/>
      <c r="Z2" s="270"/>
      <c r="AA2" s="270" t="s">
        <v>392</v>
      </c>
      <c r="AB2" s="282" t="s">
        <v>570</v>
      </c>
      <c r="AC2" s="269" t="s">
        <v>496</v>
      </c>
      <c r="AD2" s="270" t="s">
        <v>454</v>
      </c>
      <c r="AE2" s="260" t="s">
        <v>460</v>
      </c>
      <c r="AF2" s="269" t="s">
        <v>462</v>
      </c>
      <c r="AG2" s="269" t="s">
        <v>450</v>
      </c>
      <c r="AH2" s="269" t="s">
        <v>7</v>
      </c>
      <c r="AI2" s="269" t="s">
        <v>491</v>
      </c>
      <c r="AJ2" s="269" t="s">
        <v>493</v>
      </c>
      <c r="AK2" s="269" t="s">
        <v>494</v>
      </c>
      <c r="AL2" s="167" t="s">
        <v>602</v>
      </c>
      <c r="AN2" s="167">
        <v>1</v>
      </c>
    </row>
    <row r="3" spans="1:40" ht="25.5" x14ac:dyDescent="0.25">
      <c r="A3" s="270" t="s">
        <v>256</v>
      </c>
      <c r="B3" s="270" t="s">
        <v>289</v>
      </c>
      <c r="C3" s="270"/>
      <c r="D3" s="270" t="s">
        <v>273</v>
      </c>
      <c r="E3" s="276" t="s">
        <v>129</v>
      </c>
      <c r="F3" s="270">
        <v>530819</v>
      </c>
      <c r="G3" s="270" t="s">
        <v>597</v>
      </c>
      <c r="H3" s="270">
        <v>530101</v>
      </c>
      <c r="I3" s="276" t="s">
        <v>175</v>
      </c>
      <c r="J3" s="270">
        <v>530102</v>
      </c>
      <c r="K3" s="270"/>
      <c r="L3" s="270" t="s">
        <v>41</v>
      </c>
      <c r="M3" s="270">
        <v>53</v>
      </c>
      <c r="N3" s="270" t="s">
        <v>34</v>
      </c>
      <c r="O3" s="270" t="s">
        <v>149</v>
      </c>
      <c r="P3" s="270" t="s">
        <v>138</v>
      </c>
      <c r="Q3" s="270" t="s">
        <v>314</v>
      </c>
      <c r="R3" s="270" t="s">
        <v>430</v>
      </c>
      <c r="S3" s="270" t="s">
        <v>155</v>
      </c>
      <c r="T3" s="270" t="s">
        <v>566</v>
      </c>
      <c r="U3" s="270" t="s">
        <v>263</v>
      </c>
      <c r="V3" s="270" t="s">
        <v>358</v>
      </c>
      <c r="W3" s="270" t="s">
        <v>572</v>
      </c>
      <c r="X3" s="270" t="s">
        <v>389</v>
      </c>
      <c r="Y3" s="270"/>
      <c r="Z3" s="270"/>
      <c r="AA3" s="270" t="s">
        <v>393</v>
      </c>
      <c r="AB3" s="270"/>
      <c r="AC3" s="269" t="s">
        <v>497</v>
      </c>
      <c r="AD3" s="270" t="s">
        <v>452</v>
      </c>
      <c r="AE3" s="260" t="s">
        <v>461</v>
      </c>
      <c r="AF3" s="269" t="s">
        <v>463</v>
      </c>
      <c r="AG3" s="269" t="s">
        <v>488</v>
      </c>
      <c r="AH3" s="269" t="s">
        <v>490</v>
      </c>
      <c r="AI3" s="269" t="s">
        <v>492</v>
      </c>
      <c r="AL3" s="167" t="s">
        <v>603</v>
      </c>
      <c r="AN3" s="167">
        <v>2</v>
      </c>
    </row>
    <row r="4" spans="1:40" ht="25.5" x14ac:dyDescent="0.25">
      <c r="A4" s="270"/>
      <c r="B4" s="270"/>
      <c r="C4" s="270"/>
      <c r="D4" s="270" t="s">
        <v>275</v>
      </c>
      <c r="E4" s="276" t="s">
        <v>241</v>
      </c>
      <c r="F4" s="270">
        <v>530252</v>
      </c>
      <c r="G4" s="270" t="s">
        <v>598</v>
      </c>
      <c r="H4" s="270">
        <v>530102</v>
      </c>
      <c r="I4" s="276" t="s">
        <v>113</v>
      </c>
      <c r="J4" s="270">
        <v>580204</v>
      </c>
      <c r="K4" s="270"/>
      <c r="L4" s="270"/>
      <c r="M4" s="270">
        <v>57</v>
      </c>
      <c r="N4" s="270" t="s">
        <v>35</v>
      </c>
      <c r="O4" s="270" t="s">
        <v>315</v>
      </c>
      <c r="P4" s="270" t="s">
        <v>139</v>
      </c>
      <c r="Q4" s="270" t="s">
        <v>323</v>
      </c>
      <c r="R4" s="270" t="s">
        <v>563</v>
      </c>
      <c r="S4" s="270"/>
      <c r="T4" s="270"/>
      <c r="U4" s="270"/>
      <c r="V4" s="270"/>
      <c r="W4" s="270" t="s">
        <v>425</v>
      </c>
      <c r="X4" s="270" t="s">
        <v>390</v>
      </c>
      <c r="Y4" s="270"/>
      <c r="Z4" s="270"/>
      <c r="AA4" s="270" t="s">
        <v>394</v>
      </c>
      <c r="AB4" s="270"/>
      <c r="AC4" s="269" t="s">
        <v>498</v>
      </c>
      <c r="AD4" s="269" t="s">
        <v>455</v>
      </c>
      <c r="AE4" s="260" t="s">
        <v>453</v>
      </c>
      <c r="AF4" s="269" t="s">
        <v>464</v>
      </c>
      <c r="AH4" s="269" t="s">
        <v>418</v>
      </c>
      <c r="AI4" s="269"/>
      <c r="AL4" s="167" t="s">
        <v>604</v>
      </c>
      <c r="AN4" s="167">
        <v>3</v>
      </c>
    </row>
    <row r="5" spans="1:40" x14ac:dyDescent="0.25">
      <c r="A5" s="270"/>
      <c r="B5" s="270"/>
      <c r="C5" s="270"/>
      <c r="D5" s="270" t="s">
        <v>275</v>
      </c>
      <c r="E5" s="276" t="s">
        <v>175</v>
      </c>
      <c r="F5" s="270">
        <v>530102</v>
      </c>
      <c r="G5" s="270" t="s">
        <v>128</v>
      </c>
      <c r="H5" s="270">
        <v>530801</v>
      </c>
      <c r="I5" s="276" t="s">
        <v>128</v>
      </c>
      <c r="J5" s="270">
        <v>530801</v>
      </c>
      <c r="K5" s="270"/>
      <c r="L5" s="270" t="s">
        <v>60</v>
      </c>
      <c r="M5" s="270">
        <v>58</v>
      </c>
      <c r="N5" s="270" t="s">
        <v>36</v>
      </c>
      <c r="O5" s="270" t="s">
        <v>324</v>
      </c>
      <c r="P5" s="270" t="s">
        <v>140</v>
      </c>
      <c r="Q5" s="270" t="s">
        <v>562</v>
      </c>
      <c r="R5" s="270" t="s">
        <v>563</v>
      </c>
      <c r="S5" s="270"/>
      <c r="T5" s="270"/>
      <c r="U5" s="270"/>
      <c r="V5" s="270"/>
      <c r="W5" s="270" t="s">
        <v>426</v>
      </c>
      <c r="X5" s="270"/>
      <c r="Y5" s="270"/>
      <c r="Z5" s="270"/>
      <c r="AA5" s="270" t="s">
        <v>396</v>
      </c>
      <c r="AB5" s="270"/>
      <c r="AC5" s="269" t="s">
        <v>499</v>
      </c>
      <c r="AD5" s="269" t="s">
        <v>456</v>
      </c>
      <c r="AE5" s="270"/>
      <c r="AF5" s="269" t="s">
        <v>465</v>
      </c>
      <c r="AG5" s="269"/>
      <c r="AH5" s="269" t="s">
        <v>451</v>
      </c>
      <c r="AL5" s="167" t="s">
        <v>605</v>
      </c>
      <c r="AN5" s="167">
        <v>4</v>
      </c>
    </row>
    <row r="6" spans="1:40" ht="51" x14ac:dyDescent="0.25">
      <c r="A6" s="270"/>
      <c r="B6" s="270"/>
      <c r="C6" s="270"/>
      <c r="D6" s="270" t="s">
        <v>273</v>
      </c>
      <c r="E6" s="276" t="s">
        <v>82</v>
      </c>
      <c r="F6" s="270">
        <v>530101</v>
      </c>
      <c r="G6" s="270" t="s">
        <v>210</v>
      </c>
      <c r="H6" s="270">
        <v>530823</v>
      </c>
      <c r="I6" s="276" t="s">
        <v>210</v>
      </c>
      <c r="J6" s="270">
        <v>530823</v>
      </c>
      <c r="K6" s="270"/>
      <c r="L6" s="270" t="s">
        <v>61</v>
      </c>
      <c r="M6" s="270">
        <v>84</v>
      </c>
      <c r="N6" s="270"/>
      <c r="O6" s="270" t="s">
        <v>325</v>
      </c>
      <c r="P6" s="270" t="s">
        <v>141</v>
      </c>
      <c r="Q6" s="270" t="s">
        <v>317</v>
      </c>
      <c r="R6" s="270" t="s">
        <v>563</v>
      </c>
      <c r="S6" s="270"/>
      <c r="T6" s="270"/>
      <c r="U6" s="270"/>
      <c r="V6" s="270"/>
      <c r="W6" s="270"/>
      <c r="X6" s="270"/>
      <c r="Y6" s="270"/>
      <c r="Z6" s="270"/>
      <c r="AA6" s="270" t="s">
        <v>395</v>
      </c>
      <c r="AB6" s="270"/>
      <c r="AC6" s="269" t="s">
        <v>500</v>
      </c>
      <c r="AD6" s="269" t="s">
        <v>457</v>
      </c>
      <c r="AE6" s="270"/>
      <c r="AF6" s="269" t="s">
        <v>466</v>
      </c>
      <c r="AH6" s="269" t="s">
        <v>420</v>
      </c>
      <c r="AL6" s="167" t="s">
        <v>606</v>
      </c>
      <c r="AN6" s="167">
        <v>5</v>
      </c>
    </row>
    <row r="7" spans="1:40" ht="25.5" x14ac:dyDescent="0.25">
      <c r="A7" s="270"/>
      <c r="B7" s="270"/>
      <c r="C7" s="270"/>
      <c r="D7" s="270" t="s">
        <v>275</v>
      </c>
      <c r="E7" s="276" t="s">
        <v>113</v>
      </c>
      <c r="F7" s="270">
        <v>580204</v>
      </c>
      <c r="G7" s="270" t="s">
        <v>176</v>
      </c>
      <c r="H7" s="270">
        <v>530203</v>
      </c>
      <c r="I7" s="276" t="s">
        <v>176</v>
      </c>
      <c r="J7" s="270">
        <v>530203</v>
      </c>
      <c r="K7" s="270"/>
      <c r="L7" s="270" t="s">
        <v>39</v>
      </c>
      <c r="M7" s="270"/>
      <c r="N7" s="270"/>
      <c r="O7" s="270" t="s">
        <v>150</v>
      </c>
      <c r="P7" s="270" t="s">
        <v>142</v>
      </c>
      <c r="Q7" s="270" t="s">
        <v>316</v>
      </c>
      <c r="R7" s="270" t="s">
        <v>563</v>
      </c>
      <c r="S7" s="270"/>
      <c r="T7" s="270"/>
      <c r="U7" s="270"/>
      <c r="V7" s="270"/>
      <c r="W7" s="270"/>
      <c r="X7" s="270"/>
      <c r="Y7" s="270"/>
      <c r="Z7" s="270"/>
      <c r="AA7" s="270" t="s">
        <v>397</v>
      </c>
      <c r="AB7" s="270"/>
      <c r="AC7" s="269" t="s">
        <v>501</v>
      </c>
      <c r="AD7" s="269" t="s">
        <v>458</v>
      </c>
      <c r="AE7" s="270"/>
      <c r="AF7" s="269" t="s">
        <v>467</v>
      </c>
      <c r="AH7" s="269" t="s">
        <v>421</v>
      </c>
      <c r="AL7" s="167" t="s">
        <v>607</v>
      </c>
    </row>
    <row r="8" spans="1:40" x14ac:dyDescent="0.25">
      <c r="A8" s="270"/>
      <c r="B8" s="270"/>
      <c r="C8" s="270"/>
      <c r="D8" s="270" t="s">
        <v>275</v>
      </c>
      <c r="E8" s="276" t="s">
        <v>128</v>
      </c>
      <c r="F8" s="270">
        <v>530801</v>
      </c>
      <c r="G8" s="270" t="s">
        <v>203</v>
      </c>
      <c r="H8" s="270">
        <v>530703</v>
      </c>
      <c r="I8" s="276" t="s">
        <v>135</v>
      </c>
      <c r="J8" s="270">
        <v>580208</v>
      </c>
      <c r="K8" s="270"/>
      <c r="L8" s="270"/>
      <c r="M8" s="270"/>
      <c r="N8" s="270"/>
      <c r="O8" s="270" t="s">
        <v>313</v>
      </c>
      <c r="P8" s="270" t="s">
        <v>143</v>
      </c>
      <c r="Q8" s="270" t="s">
        <v>596</v>
      </c>
      <c r="R8" s="270" t="s">
        <v>563</v>
      </c>
      <c r="S8" s="270"/>
      <c r="T8" s="270"/>
      <c r="U8" s="270"/>
      <c r="V8" s="270"/>
      <c r="W8" s="270"/>
      <c r="X8" s="270"/>
      <c r="Y8" s="270"/>
      <c r="Z8" s="270"/>
      <c r="AA8" s="270" t="s">
        <v>398</v>
      </c>
      <c r="AB8" s="270"/>
      <c r="AC8" s="269" t="s">
        <v>502</v>
      </c>
      <c r="AD8" s="269" t="s">
        <v>459</v>
      </c>
      <c r="AE8" s="270"/>
      <c r="AF8" s="269" t="s">
        <v>468</v>
      </c>
      <c r="AH8" s="269" t="s">
        <v>493</v>
      </c>
      <c r="AL8" s="167" t="s">
        <v>608</v>
      </c>
    </row>
    <row r="9" spans="1:40" ht="51" x14ac:dyDescent="0.25">
      <c r="A9" s="270"/>
      <c r="B9" s="270"/>
      <c r="C9" s="270"/>
      <c r="D9" s="270" t="s">
        <v>275</v>
      </c>
      <c r="E9" s="276" t="s">
        <v>210</v>
      </c>
      <c r="F9" s="270">
        <v>530823</v>
      </c>
      <c r="G9" s="270" t="s">
        <v>96</v>
      </c>
      <c r="H9" s="270">
        <v>530702</v>
      </c>
      <c r="I9" s="276" t="s">
        <v>217</v>
      </c>
      <c r="J9" s="270">
        <v>531408</v>
      </c>
      <c r="K9" s="270"/>
      <c r="L9" s="270"/>
      <c r="M9" s="270"/>
      <c r="N9" s="270"/>
      <c r="O9" s="270" t="s">
        <v>152</v>
      </c>
      <c r="P9" s="270" t="s">
        <v>144</v>
      </c>
      <c r="Q9" s="270" t="s">
        <v>318</v>
      </c>
      <c r="R9" s="270" t="s">
        <v>563</v>
      </c>
      <c r="S9" s="270"/>
      <c r="T9" s="270"/>
      <c r="U9" s="270"/>
      <c r="V9" s="270"/>
      <c r="W9" s="270"/>
      <c r="X9" s="270"/>
      <c r="Y9" s="270"/>
      <c r="Z9" s="270"/>
      <c r="AA9" s="270" t="s">
        <v>410</v>
      </c>
      <c r="AB9" s="270"/>
      <c r="AC9" s="269" t="s">
        <v>503</v>
      </c>
      <c r="AD9" s="270"/>
      <c r="AE9" s="270"/>
      <c r="AF9" s="269" t="s">
        <v>469</v>
      </c>
      <c r="AH9" s="269"/>
      <c r="AL9" s="167" t="s">
        <v>609</v>
      </c>
    </row>
    <row r="10" spans="1:40" ht="25.5" x14ac:dyDescent="0.25">
      <c r="A10" s="270"/>
      <c r="B10" s="270"/>
      <c r="C10" s="270"/>
      <c r="D10" s="270" t="s">
        <v>274</v>
      </c>
      <c r="E10" s="276" t="s">
        <v>176</v>
      </c>
      <c r="F10" s="270">
        <v>530203</v>
      </c>
      <c r="G10" s="270" t="s">
        <v>217</v>
      </c>
      <c r="H10" s="270">
        <v>531408</v>
      </c>
      <c r="I10" s="276" t="s">
        <v>195</v>
      </c>
      <c r="J10" s="270">
        <v>530419</v>
      </c>
      <c r="K10" s="270"/>
      <c r="L10" s="270"/>
      <c r="M10" s="270"/>
      <c r="N10" s="270"/>
      <c r="O10" s="270" t="s">
        <v>153</v>
      </c>
      <c r="P10" s="270" t="s">
        <v>145</v>
      </c>
      <c r="Q10" s="270" t="s">
        <v>319</v>
      </c>
      <c r="R10" s="270" t="s">
        <v>563</v>
      </c>
      <c r="S10" s="270"/>
      <c r="T10" s="270"/>
      <c r="U10" s="270"/>
      <c r="V10" s="270"/>
      <c r="W10" s="270"/>
      <c r="X10" s="270"/>
      <c r="Y10" s="270"/>
      <c r="Z10" s="270"/>
      <c r="AA10" s="270" t="s">
        <v>399</v>
      </c>
      <c r="AB10" s="270"/>
      <c r="AC10" s="269" t="s">
        <v>504</v>
      </c>
      <c r="AD10" s="270"/>
      <c r="AE10" s="270"/>
      <c r="AF10" s="269" t="s">
        <v>470</v>
      </c>
      <c r="AL10" s="167" t="s">
        <v>610</v>
      </c>
    </row>
    <row r="11" spans="1:40" ht="25.5" x14ac:dyDescent="0.25">
      <c r="A11" s="270"/>
      <c r="B11" s="270"/>
      <c r="C11" s="270"/>
      <c r="D11" s="270" t="s">
        <v>274</v>
      </c>
      <c r="E11" s="276" t="s">
        <v>74</v>
      </c>
      <c r="F11" s="270">
        <v>510601</v>
      </c>
      <c r="G11" s="270" t="s">
        <v>195</v>
      </c>
      <c r="H11" s="270">
        <v>530419</v>
      </c>
      <c r="I11" s="276" t="s">
        <v>245</v>
      </c>
      <c r="J11" s="270">
        <v>530310</v>
      </c>
      <c r="K11" s="270"/>
      <c r="L11" s="270"/>
      <c r="M11" s="270"/>
      <c r="N11" s="270"/>
      <c r="O11" s="270" t="s">
        <v>151</v>
      </c>
      <c r="P11" s="270" t="s">
        <v>146</v>
      </c>
      <c r="Q11" s="270" t="s">
        <v>254</v>
      </c>
      <c r="R11" s="270" t="s">
        <v>563</v>
      </c>
      <c r="S11" s="270"/>
      <c r="T11" s="270"/>
      <c r="U11" s="270"/>
      <c r="V11" s="270"/>
      <c r="W11" s="270"/>
      <c r="X11" s="270"/>
      <c r="Y11" s="270"/>
      <c r="Z11" s="270"/>
      <c r="AA11" s="270" t="s">
        <v>400</v>
      </c>
      <c r="AB11" s="270"/>
      <c r="AC11" s="269" t="s">
        <v>505</v>
      </c>
      <c r="AD11" s="270"/>
      <c r="AE11" s="270"/>
      <c r="AF11" s="269" t="s">
        <v>471</v>
      </c>
      <c r="AL11" s="167" t="s">
        <v>611</v>
      </c>
    </row>
    <row r="12" spans="1:40" ht="24" customHeight="1" x14ac:dyDescent="0.25">
      <c r="A12" s="270"/>
      <c r="B12" s="270"/>
      <c r="C12" s="270"/>
      <c r="D12" s="270" t="s">
        <v>273</v>
      </c>
      <c r="E12" s="276" t="s">
        <v>203</v>
      </c>
      <c r="F12" s="270">
        <v>530703</v>
      </c>
      <c r="G12" s="270" t="s">
        <v>245</v>
      </c>
      <c r="H12" s="270">
        <v>530310</v>
      </c>
      <c r="I12" s="276" t="s">
        <v>591</v>
      </c>
      <c r="J12" s="270">
        <v>530612</v>
      </c>
      <c r="K12" s="270"/>
      <c r="L12" s="270"/>
      <c r="M12" s="270"/>
      <c r="N12" s="270"/>
      <c r="O12" s="270"/>
      <c r="P12" s="270"/>
      <c r="Q12" s="270"/>
      <c r="R12" s="270"/>
      <c r="S12" s="270"/>
      <c r="T12" s="270"/>
      <c r="U12" s="270"/>
      <c r="V12" s="270"/>
      <c r="W12" s="270"/>
      <c r="X12" s="270"/>
      <c r="Y12" s="270"/>
      <c r="Z12" s="270"/>
      <c r="AA12" s="270" t="s">
        <v>401</v>
      </c>
      <c r="AB12" s="270"/>
      <c r="AC12" s="269" t="s">
        <v>506</v>
      </c>
      <c r="AD12" s="270"/>
      <c r="AE12" s="270"/>
      <c r="AF12" s="269" t="s">
        <v>472</v>
      </c>
      <c r="AL12" s="167" t="s">
        <v>612</v>
      </c>
    </row>
    <row r="13" spans="1:40" ht="38.25" x14ac:dyDescent="0.25">
      <c r="A13" s="270"/>
      <c r="B13" s="270"/>
      <c r="C13" s="270"/>
      <c r="D13" s="270" t="s">
        <v>273</v>
      </c>
      <c r="E13" s="276" t="s">
        <v>96</v>
      </c>
      <c r="F13" s="270">
        <v>530702</v>
      </c>
      <c r="G13" s="270" t="s">
        <v>591</v>
      </c>
      <c r="H13" s="270">
        <v>530612</v>
      </c>
      <c r="I13" s="276" t="s">
        <v>592</v>
      </c>
      <c r="J13" s="270">
        <v>530613</v>
      </c>
      <c r="K13" s="270"/>
      <c r="L13" s="270"/>
      <c r="M13" s="270"/>
      <c r="N13" s="270"/>
      <c r="O13" s="270"/>
      <c r="P13" s="270"/>
      <c r="Q13" s="270"/>
      <c r="R13" s="270"/>
      <c r="S13" s="270"/>
      <c r="T13" s="270"/>
      <c r="U13" s="270"/>
      <c r="V13" s="270"/>
      <c r="W13" s="270"/>
      <c r="X13" s="270"/>
      <c r="Y13" s="270"/>
      <c r="Z13" s="270"/>
      <c r="AA13" s="270" t="s">
        <v>402</v>
      </c>
      <c r="AB13" s="270"/>
      <c r="AC13" s="269" t="s">
        <v>507</v>
      </c>
      <c r="AD13" s="270"/>
      <c r="AE13" s="270"/>
      <c r="AF13" s="269" t="s">
        <v>473</v>
      </c>
      <c r="AL13" s="167" t="s">
        <v>613</v>
      </c>
    </row>
    <row r="14" spans="1:40" x14ac:dyDescent="0.25">
      <c r="A14" s="270"/>
      <c r="B14" s="270"/>
      <c r="C14" s="270"/>
      <c r="D14" s="270" t="s">
        <v>275</v>
      </c>
      <c r="E14" s="276" t="s">
        <v>135</v>
      </c>
      <c r="F14" s="270">
        <v>580208</v>
      </c>
      <c r="G14" s="270" t="s">
        <v>592</v>
      </c>
      <c r="H14" s="270">
        <v>530613</v>
      </c>
      <c r="I14" s="276" t="s">
        <v>9</v>
      </c>
      <c r="J14" s="270">
        <v>530803</v>
      </c>
      <c r="K14" s="270"/>
      <c r="L14" s="270"/>
      <c r="M14" s="270"/>
      <c r="N14" s="270"/>
      <c r="O14" s="270"/>
      <c r="P14" s="270"/>
      <c r="Q14" s="270"/>
      <c r="R14" s="270"/>
      <c r="S14" s="270"/>
      <c r="T14" s="270"/>
      <c r="U14" s="270"/>
      <c r="V14" s="270"/>
      <c r="W14" s="270"/>
      <c r="X14" s="270"/>
      <c r="Y14" s="270"/>
      <c r="Z14" s="270"/>
      <c r="AA14" s="270" t="s">
        <v>403</v>
      </c>
      <c r="AB14" s="270"/>
      <c r="AC14" s="269" t="s">
        <v>508</v>
      </c>
      <c r="AD14" s="270"/>
      <c r="AE14" s="270"/>
      <c r="AF14" s="269" t="s">
        <v>474</v>
      </c>
    </row>
    <row r="15" spans="1:40" ht="37.5" customHeight="1" x14ac:dyDescent="0.25">
      <c r="A15" s="270"/>
      <c r="B15" s="270"/>
      <c r="C15" s="270"/>
      <c r="D15" s="270" t="s">
        <v>275</v>
      </c>
      <c r="E15" s="276" t="s">
        <v>217</v>
      </c>
      <c r="F15" s="270">
        <v>531408</v>
      </c>
      <c r="G15" s="270" t="s">
        <v>9</v>
      </c>
      <c r="H15" s="270">
        <v>530803</v>
      </c>
      <c r="I15" s="276" t="s">
        <v>109</v>
      </c>
      <c r="J15" s="270">
        <v>570203</v>
      </c>
      <c r="K15" s="270"/>
      <c r="L15" s="270"/>
      <c r="M15" s="270"/>
      <c r="N15" s="270"/>
      <c r="O15" s="270"/>
      <c r="P15" s="270"/>
      <c r="Q15" s="270"/>
      <c r="R15" s="270"/>
      <c r="S15" s="270"/>
      <c r="T15" s="270"/>
      <c r="U15" s="270"/>
      <c r="V15" s="270"/>
      <c r="W15" s="270"/>
      <c r="X15" s="270"/>
      <c r="Y15" s="270"/>
      <c r="Z15" s="270"/>
      <c r="AA15" s="270" t="s">
        <v>404</v>
      </c>
      <c r="AB15" s="270"/>
      <c r="AC15" s="269" t="s">
        <v>509</v>
      </c>
      <c r="AD15" s="270"/>
      <c r="AE15" s="270"/>
      <c r="AF15" s="269" t="s">
        <v>475</v>
      </c>
    </row>
    <row r="16" spans="1:40" ht="25.5" x14ac:dyDescent="0.25">
      <c r="A16" s="270"/>
      <c r="B16" s="270"/>
      <c r="C16" s="270"/>
      <c r="D16" s="270" t="s">
        <v>275</v>
      </c>
      <c r="E16" s="276" t="s">
        <v>195</v>
      </c>
      <c r="F16" s="270">
        <v>530419</v>
      </c>
      <c r="G16" s="270" t="s">
        <v>209</v>
      </c>
      <c r="H16" s="270">
        <v>530822</v>
      </c>
      <c r="I16" s="276" t="s">
        <v>209</v>
      </c>
      <c r="J16" s="270">
        <v>530822</v>
      </c>
      <c r="K16" s="270"/>
      <c r="L16" s="270"/>
      <c r="M16" s="270"/>
      <c r="N16" s="270"/>
      <c r="O16" s="270"/>
      <c r="P16" s="270"/>
      <c r="Q16" s="270"/>
      <c r="R16" s="270"/>
      <c r="S16" s="270"/>
      <c r="T16" s="270"/>
      <c r="U16" s="270"/>
      <c r="V16" s="270"/>
      <c r="W16" s="270"/>
      <c r="X16" s="270"/>
      <c r="Y16" s="270"/>
      <c r="Z16" s="270"/>
      <c r="AA16" s="270" t="s">
        <v>405</v>
      </c>
      <c r="AB16" s="270"/>
      <c r="AC16" s="269" t="s">
        <v>510</v>
      </c>
      <c r="AD16" s="270"/>
      <c r="AE16" s="270"/>
      <c r="AF16" s="269" t="s">
        <v>476</v>
      </c>
    </row>
    <row r="17" spans="1:32" ht="51" x14ac:dyDescent="0.25">
      <c r="A17" s="270"/>
      <c r="B17" s="270"/>
      <c r="C17" s="270"/>
      <c r="D17" s="270" t="s">
        <v>275</v>
      </c>
      <c r="E17" s="276" t="s">
        <v>245</v>
      </c>
      <c r="F17" s="270">
        <v>530310</v>
      </c>
      <c r="G17" s="270" t="s">
        <v>177</v>
      </c>
      <c r="H17" s="270">
        <v>530204</v>
      </c>
      <c r="I17" s="276" t="s">
        <v>111</v>
      </c>
      <c r="J17" s="270">
        <v>570206</v>
      </c>
      <c r="K17" s="270"/>
      <c r="L17" s="270"/>
      <c r="M17" s="270"/>
      <c r="N17" s="270"/>
      <c r="O17" s="270"/>
      <c r="P17" s="270"/>
      <c r="Q17" s="270"/>
      <c r="R17" s="270"/>
      <c r="S17" s="270"/>
      <c r="T17" s="270"/>
      <c r="U17" s="270"/>
      <c r="V17" s="270"/>
      <c r="W17" s="270"/>
      <c r="X17" s="270"/>
      <c r="Y17" s="270"/>
      <c r="Z17" s="270"/>
      <c r="AA17" s="270" t="s">
        <v>412</v>
      </c>
      <c r="AB17" s="270"/>
      <c r="AC17" s="269" t="s">
        <v>511</v>
      </c>
      <c r="AD17" s="270"/>
      <c r="AE17" s="270"/>
      <c r="AF17" s="269" t="s">
        <v>477</v>
      </c>
    </row>
    <row r="18" spans="1:32" ht="102" x14ac:dyDescent="0.25">
      <c r="A18" s="270"/>
      <c r="B18" s="270"/>
      <c r="C18" s="270"/>
      <c r="D18" s="270" t="s">
        <v>274</v>
      </c>
      <c r="E18" s="276" t="s">
        <v>591</v>
      </c>
      <c r="F18" s="270">
        <v>530612</v>
      </c>
      <c r="G18" s="270" t="s">
        <v>197</v>
      </c>
      <c r="H18" s="270">
        <v>530502</v>
      </c>
      <c r="I18" s="211" t="s">
        <v>177</v>
      </c>
      <c r="J18" s="55">
        <v>530204</v>
      </c>
      <c r="K18" s="270"/>
      <c r="L18" s="270"/>
      <c r="M18" s="270"/>
      <c r="N18" s="270"/>
      <c r="O18" s="270"/>
      <c r="P18" s="270"/>
      <c r="Q18" s="270"/>
      <c r="R18" s="270"/>
      <c r="S18" s="270"/>
      <c r="T18" s="270"/>
      <c r="U18" s="270"/>
      <c r="V18" s="270"/>
      <c r="W18" s="270"/>
      <c r="X18" s="270"/>
      <c r="Y18" s="270"/>
      <c r="Z18" s="270"/>
      <c r="AA18" s="270" t="s">
        <v>406</v>
      </c>
      <c r="AB18" s="270"/>
      <c r="AC18" s="269" t="s">
        <v>512</v>
      </c>
      <c r="AD18" s="270"/>
      <c r="AE18" s="270"/>
      <c r="AF18" s="269" t="s">
        <v>478</v>
      </c>
    </row>
    <row r="19" spans="1:32" ht="51" x14ac:dyDescent="0.25">
      <c r="A19" s="270"/>
      <c r="B19" s="270"/>
      <c r="C19" s="270"/>
      <c r="D19" s="270" t="s">
        <v>274</v>
      </c>
      <c r="E19" s="276" t="s">
        <v>592</v>
      </c>
      <c r="F19" s="270">
        <v>530613</v>
      </c>
      <c r="G19" s="270" t="s">
        <v>285</v>
      </c>
      <c r="H19" s="270">
        <v>530402</v>
      </c>
      <c r="I19" s="276" t="s">
        <v>197</v>
      </c>
      <c r="J19" s="270">
        <v>530502</v>
      </c>
      <c r="K19" s="270"/>
      <c r="L19" s="270"/>
      <c r="M19" s="270"/>
      <c r="N19" s="270"/>
      <c r="O19" s="270" t="s">
        <v>324</v>
      </c>
      <c r="P19" s="270"/>
      <c r="Q19" s="270"/>
      <c r="R19" s="270"/>
      <c r="S19" s="270"/>
      <c r="T19" s="270"/>
      <c r="U19" s="270"/>
      <c r="V19" s="270"/>
      <c r="W19" s="270"/>
      <c r="X19" s="270"/>
      <c r="Y19" s="270"/>
      <c r="Z19" s="270"/>
      <c r="AA19" s="270" t="s">
        <v>407</v>
      </c>
      <c r="AB19" s="270"/>
      <c r="AC19" s="269" t="s">
        <v>513</v>
      </c>
      <c r="AD19" s="270"/>
      <c r="AE19" s="270"/>
      <c r="AF19" s="269" t="s">
        <v>479</v>
      </c>
    </row>
    <row r="20" spans="1:32" ht="25.5" x14ac:dyDescent="0.25">
      <c r="A20" s="270"/>
      <c r="B20" s="270"/>
      <c r="C20" s="270"/>
      <c r="D20" s="270" t="s">
        <v>274</v>
      </c>
      <c r="E20" s="276" t="s">
        <v>9</v>
      </c>
      <c r="F20" s="270">
        <v>530803</v>
      </c>
      <c r="G20" s="270" t="s">
        <v>10</v>
      </c>
      <c r="H20" s="270">
        <v>530104</v>
      </c>
      <c r="I20" s="276" t="s">
        <v>247</v>
      </c>
      <c r="J20" s="270">
        <v>840118</v>
      </c>
      <c r="K20" s="270"/>
      <c r="L20" s="270"/>
      <c r="M20" s="270"/>
      <c r="N20" s="270"/>
      <c r="O20" s="270" t="s">
        <v>151</v>
      </c>
      <c r="P20" s="270"/>
      <c r="Q20" s="270"/>
      <c r="R20" s="270"/>
      <c r="S20" s="270"/>
      <c r="T20" s="270"/>
      <c r="U20" s="270"/>
      <c r="V20" s="270"/>
      <c r="W20" s="270"/>
      <c r="X20" s="270"/>
      <c r="Y20" s="270"/>
      <c r="Z20" s="270"/>
      <c r="AA20" s="270" t="s">
        <v>414</v>
      </c>
      <c r="AB20" s="270"/>
      <c r="AC20" s="269" t="s">
        <v>514</v>
      </c>
      <c r="AD20" s="270"/>
      <c r="AE20" s="270"/>
      <c r="AF20" s="269" t="s">
        <v>480</v>
      </c>
    </row>
    <row r="21" spans="1:32" ht="25.5" x14ac:dyDescent="0.25">
      <c r="A21" s="270"/>
      <c r="B21" s="270"/>
      <c r="C21" s="270"/>
      <c r="D21" s="270" t="s">
        <v>275</v>
      </c>
      <c r="E21" s="276" t="s">
        <v>109</v>
      </c>
      <c r="F21" s="270">
        <v>570203</v>
      </c>
      <c r="G21" s="270" t="s">
        <v>247</v>
      </c>
      <c r="H21" s="270">
        <v>840118</v>
      </c>
      <c r="I21" s="276" t="s">
        <v>123</v>
      </c>
      <c r="J21" s="270">
        <v>530205</v>
      </c>
      <c r="K21" s="270"/>
      <c r="L21" s="270"/>
      <c r="M21" s="270"/>
      <c r="N21" s="270"/>
      <c r="O21" s="270"/>
      <c r="P21" s="270"/>
      <c r="Q21" s="270"/>
      <c r="R21" s="270"/>
      <c r="S21" s="270"/>
      <c r="T21" s="270"/>
      <c r="U21" s="270"/>
      <c r="V21" s="270"/>
      <c r="W21" s="270"/>
      <c r="X21" s="270"/>
      <c r="Y21" s="270"/>
      <c r="Z21" s="270"/>
      <c r="AA21" s="270" t="s">
        <v>413</v>
      </c>
      <c r="AB21" s="270"/>
      <c r="AC21" s="269" t="s">
        <v>515</v>
      </c>
      <c r="AD21" s="270"/>
      <c r="AE21" s="270"/>
      <c r="AF21" s="269" t="s">
        <v>481</v>
      </c>
    </row>
    <row r="22" spans="1:32" x14ac:dyDescent="0.25">
      <c r="A22" s="270"/>
      <c r="B22" s="270"/>
      <c r="C22" s="270"/>
      <c r="D22" s="270" t="s">
        <v>274</v>
      </c>
      <c r="E22" s="276" t="s">
        <v>78</v>
      </c>
      <c r="F22" s="270">
        <v>510704</v>
      </c>
      <c r="G22" s="270" t="s">
        <v>216</v>
      </c>
      <c r="H22" s="270">
        <v>531407</v>
      </c>
      <c r="I22" s="276" t="s">
        <v>131</v>
      </c>
      <c r="J22" s="270">
        <v>530202</v>
      </c>
      <c r="K22" s="270"/>
      <c r="L22" s="270"/>
      <c r="M22" s="270"/>
      <c r="N22" s="270"/>
      <c r="O22" s="270"/>
      <c r="P22" s="270"/>
      <c r="Q22" s="270"/>
      <c r="R22" s="270"/>
      <c r="S22" s="270"/>
      <c r="T22" s="270"/>
      <c r="U22" s="270"/>
      <c r="V22" s="270"/>
      <c r="W22" s="270"/>
      <c r="X22" s="270"/>
      <c r="Y22" s="270"/>
      <c r="Z22" s="270"/>
      <c r="AA22" s="270" t="s">
        <v>411</v>
      </c>
      <c r="AB22" s="270"/>
      <c r="AC22" s="269" t="s">
        <v>516</v>
      </c>
      <c r="AD22" s="270"/>
      <c r="AE22" s="270"/>
      <c r="AF22" s="269" t="s">
        <v>482</v>
      </c>
    </row>
    <row r="23" spans="1:32" ht="38.25" x14ac:dyDescent="0.25">
      <c r="A23" s="270"/>
      <c r="B23" s="270"/>
      <c r="C23" s="270"/>
      <c r="D23" s="270" t="s">
        <v>274</v>
      </c>
      <c r="E23" s="276" t="s">
        <v>594</v>
      </c>
      <c r="F23" s="270">
        <v>510707</v>
      </c>
      <c r="G23" s="270" t="s">
        <v>119</v>
      </c>
      <c r="H23" s="270">
        <v>840107</v>
      </c>
      <c r="I23" s="276" t="s">
        <v>590</v>
      </c>
      <c r="J23" s="270">
        <v>530304</v>
      </c>
      <c r="K23" s="270"/>
      <c r="L23" s="270"/>
      <c r="M23" s="270"/>
      <c r="N23" s="270"/>
      <c r="O23" s="270"/>
      <c r="P23" s="270"/>
      <c r="Q23" s="270"/>
      <c r="R23" s="270"/>
      <c r="S23" s="270"/>
      <c r="T23" s="270"/>
      <c r="U23" s="270"/>
      <c r="V23" s="270"/>
      <c r="W23" s="270"/>
      <c r="X23" s="270"/>
      <c r="Y23" s="270"/>
      <c r="Z23" s="270"/>
      <c r="AA23" s="270" t="s">
        <v>408</v>
      </c>
      <c r="AB23" s="270"/>
      <c r="AC23" s="269" t="s">
        <v>517</v>
      </c>
      <c r="AD23" s="270"/>
      <c r="AE23" s="270"/>
      <c r="AF23" s="269" t="s">
        <v>483</v>
      </c>
    </row>
    <row r="24" spans="1:32" ht="25.5" x14ac:dyDescent="0.25">
      <c r="A24" s="270"/>
      <c r="B24" s="270"/>
      <c r="C24" s="270"/>
      <c r="D24" s="270" t="s">
        <v>273</v>
      </c>
      <c r="E24" s="211" t="s">
        <v>209</v>
      </c>
      <c r="F24" s="55">
        <v>530822</v>
      </c>
      <c r="G24" s="270" t="s">
        <v>123</v>
      </c>
      <c r="H24" s="270">
        <v>530205</v>
      </c>
      <c r="I24" s="276" t="s">
        <v>589</v>
      </c>
      <c r="J24" s="270">
        <v>530303</v>
      </c>
      <c r="K24" s="270"/>
      <c r="L24" s="270"/>
      <c r="M24" s="270"/>
      <c r="N24" s="270"/>
      <c r="O24" s="270"/>
      <c r="P24" s="270"/>
      <c r="Q24" s="270"/>
      <c r="R24" s="270"/>
      <c r="S24" s="270"/>
      <c r="T24" s="270"/>
      <c r="U24" s="270"/>
      <c r="V24" s="270"/>
      <c r="W24" s="270"/>
      <c r="X24" s="270"/>
      <c r="Y24" s="270"/>
      <c r="Z24" s="270"/>
      <c r="AA24" s="270" t="s">
        <v>409</v>
      </c>
      <c r="AB24" s="270"/>
      <c r="AC24" s="269" t="s">
        <v>518</v>
      </c>
      <c r="AD24" s="270"/>
      <c r="AE24" s="270"/>
      <c r="AF24" s="269" t="s">
        <v>484</v>
      </c>
    </row>
    <row r="25" spans="1:32" ht="63.75" x14ac:dyDescent="0.25">
      <c r="A25" s="270"/>
      <c r="B25" s="270"/>
      <c r="C25" s="270"/>
      <c r="D25" s="270" t="s">
        <v>274</v>
      </c>
      <c r="E25" s="276" t="s">
        <v>111</v>
      </c>
      <c r="F25" s="270">
        <v>570206</v>
      </c>
      <c r="G25" s="270" t="s">
        <v>95</v>
      </c>
      <c r="H25" s="270">
        <v>530604</v>
      </c>
      <c r="I25" s="276" t="s">
        <v>188</v>
      </c>
      <c r="J25" s="270">
        <v>530307</v>
      </c>
      <c r="K25" s="270"/>
      <c r="L25" s="270"/>
      <c r="M25" s="270"/>
      <c r="N25" s="270"/>
      <c r="O25" s="270"/>
      <c r="P25" s="270"/>
      <c r="Q25" s="270"/>
      <c r="R25" s="270"/>
      <c r="S25" s="270"/>
      <c r="T25" s="270"/>
      <c r="U25" s="270"/>
      <c r="V25" s="270"/>
      <c r="W25" s="270"/>
      <c r="X25" s="270"/>
      <c r="Y25" s="270"/>
      <c r="Z25" s="270"/>
      <c r="AA25" s="270"/>
      <c r="AB25" s="270"/>
      <c r="AC25" s="269" t="s">
        <v>519</v>
      </c>
      <c r="AD25" s="270"/>
      <c r="AE25" s="270"/>
      <c r="AF25" s="269" t="s">
        <v>485</v>
      </c>
    </row>
    <row r="26" spans="1:32" ht="25.5" x14ac:dyDescent="0.25">
      <c r="A26" s="270"/>
      <c r="B26" s="270"/>
      <c r="C26" s="270"/>
      <c r="D26" s="270" t="s">
        <v>274</v>
      </c>
      <c r="E26" s="276" t="s">
        <v>72</v>
      </c>
      <c r="F26" s="270">
        <v>510204</v>
      </c>
      <c r="G26" s="270" t="s">
        <v>131</v>
      </c>
      <c r="H26" s="270">
        <v>530202</v>
      </c>
      <c r="I26" s="276" t="s">
        <v>243</v>
      </c>
      <c r="J26" s="270">
        <v>530851</v>
      </c>
      <c r="K26" s="270"/>
      <c r="L26" s="270"/>
      <c r="M26" s="270"/>
      <c r="N26" s="270"/>
      <c r="O26" s="270"/>
      <c r="P26" s="270"/>
      <c r="Q26" s="270"/>
      <c r="R26" s="270"/>
      <c r="S26" s="270"/>
      <c r="T26" s="270"/>
      <c r="U26" s="270"/>
      <c r="V26" s="270"/>
      <c r="W26" s="270"/>
      <c r="X26" s="270"/>
      <c r="Y26" s="270"/>
      <c r="Z26" s="270"/>
      <c r="AA26" s="270"/>
      <c r="AB26" s="270"/>
      <c r="AC26" s="269" t="s">
        <v>520</v>
      </c>
      <c r="AD26" s="270"/>
      <c r="AE26" s="270"/>
      <c r="AF26" s="269" t="s">
        <v>448</v>
      </c>
    </row>
    <row r="27" spans="1:32" ht="25.5" x14ac:dyDescent="0.25">
      <c r="A27" s="270"/>
      <c r="B27" s="270"/>
      <c r="C27" s="270"/>
      <c r="D27" s="270" t="s">
        <v>274</v>
      </c>
      <c r="E27" s="276" t="s">
        <v>70</v>
      </c>
      <c r="F27" s="270">
        <v>510203</v>
      </c>
      <c r="G27" s="270" t="s">
        <v>590</v>
      </c>
      <c r="H27" s="270">
        <v>530304</v>
      </c>
      <c r="I27" s="276" t="s">
        <v>244</v>
      </c>
      <c r="J27" s="270">
        <v>531412</v>
      </c>
      <c r="K27" s="270"/>
      <c r="L27" s="270"/>
      <c r="M27" s="270"/>
      <c r="N27" s="270"/>
      <c r="O27" s="270"/>
      <c r="P27" s="270"/>
      <c r="Q27" s="270"/>
      <c r="R27" s="270"/>
      <c r="S27" s="270"/>
      <c r="T27" s="270"/>
      <c r="U27" s="270"/>
      <c r="V27" s="270"/>
      <c r="W27" s="270"/>
      <c r="X27" s="270"/>
      <c r="Y27" s="270"/>
      <c r="Z27" s="270"/>
      <c r="AA27" s="270"/>
      <c r="AB27" s="270"/>
      <c r="AC27" s="269"/>
      <c r="AD27" s="270"/>
      <c r="AE27" s="270"/>
      <c r="AF27" s="269"/>
    </row>
    <row r="28" spans="1:32" ht="25.5" x14ac:dyDescent="0.25">
      <c r="A28" s="270"/>
      <c r="B28" s="270"/>
      <c r="C28" s="270"/>
      <c r="D28" s="270" t="s">
        <v>274</v>
      </c>
      <c r="E28" s="276" t="s">
        <v>617</v>
      </c>
      <c r="F28" s="270"/>
      <c r="G28" s="270"/>
      <c r="H28" s="270"/>
      <c r="I28" s="276" t="s">
        <v>246</v>
      </c>
      <c r="J28" s="270">
        <v>530311</v>
      </c>
      <c r="K28" s="270"/>
      <c r="L28" s="270"/>
      <c r="M28" s="270"/>
      <c r="N28" s="270"/>
      <c r="O28" s="270"/>
      <c r="P28" s="270"/>
      <c r="Q28" s="270"/>
      <c r="R28" s="270"/>
      <c r="S28" s="270"/>
      <c r="T28" s="270"/>
      <c r="U28" s="270"/>
      <c r="V28" s="270"/>
      <c r="W28" s="270"/>
      <c r="X28" s="270"/>
      <c r="Y28" s="270"/>
      <c r="Z28" s="270"/>
      <c r="AA28" s="270"/>
      <c r="AB28" s="270"/>
      <c r="AC28" s="269" t="s">
        <v>521</v>
      </c>
      <c r="AD28" s="270"/>
      <c r="AE28" s="270"/>
      <c r="AF28" s="269"/>
    </row>
    <row r="29" spans="1:32" ht="102" x14ac:dyDescent="0.25">
      <c r="A29" s="270"/>
      <c r="B29" s="270"/>
      <c r="C29" s="270"/>
      <c r="D29" s="270" t="s">
        <v>273</v>
      </c>
      <c r="E29" s="276" t="s">
        <v>177</v>
      </c>
      <c r="F29" s="270">
        <v>530204</v>
      </c>
      <c r="G29" s="270" t="s">
        <v>589</v>
      </c>
      <c r="H29" s="270">
        <v>530303</v>
      </c>
      <c r="I29" s="276" t="s">
        <v>193</v>
      </c>
      <c r="J29" s="270">
        <v>530417</v>
      </c>
      <c r="K29" s="270"/>
      <c r="L29" s="270"/>
      <c r="M29" s="270"/>
      <c r="N29" s="270"/>
      <c r="O29" s="270"/>
      <c r="P29" s="270"/>
      <c r="Q29" s="270"/>
      <c r="R29" s="270"/>
      <c r="S29" s="270"/>
      <c r="T29" s="270"/>
      <c r="U29" s="270"/>
      <c r="V29" s="270"/>
      <c r="W29" s="270"/>
      <c r="X29" s="270"/>
      <c r="Y29" s="270"/>
      <c r="Z29" s="270"/>
      <c r="AA29" s="270"/>
      <c r="AB29" s="270"/>
      <c r="AC29" s="269" t="s">
        <v>522</v>
      </c>
      <c r="AD29" s="270"/>
      <c r="AE29" s="270"/>
    </row>
    <row r="30" spans="1:32" ht="51" x14ac:dyDescent="0.25">
      <c r="A30" s="270"/>
      <c r="B30" s="270"/>
      <c r="C30" s="270"/>
      <c r="D30" s="270" t="s">
        <v>273</v>
      </c>
      <c r="E30" s="276" t="s">
        <v>197</v>
      </c>
      <c r="F30" s="270">
        <v>530502</v>
      </c>
      <c r="G30" s="270" t="s">
        <v>188</v>
      </c>
      <c r="H30" s="270">
        <v>530307</v>
      </c>
      <c r="I30" s="276" t="s">
        <v>211</v>
      </c>
      <c r="J30" s="270">
        <v>530825</v>
      </c>
      <c r="K30" s="270"/>
      <c r="L30" s="270"/>
      <c r="M30" s="270"/>
      <c r="N30" s="270"/>
      <c r="O30" s="270"/>
      <c r="P30" s="270"/>
      <c r="Q30" s="270"/>
      <c r="R30" s="270"/>
      <c r="S30" s="270"/>
      <c r="T30" s="270"/>
      <c r="U30" s="270"/>
      <c r="V30" s="270"/>
      <c r="W30" s="270"/>
      <c r="X30" s="270"/>
      <c r="Y30" s="270"/>
      <c r="Z30" s="270"/>
      <c r="AA30" s="270"/>
      <c r="AB30" s="270"/>
      <c r="AC30" s="269" t="s">
        <v>523</v>
      </c>
      <c r="AD30" s="270"/>
      <c r="AE30" s="270"/>
    </row>
    <row r="31" spans="1:32" ht="51" x14ac:dyDescent="0.25">
      <c r="A31" s="270"/>
      <c r="B31" s="270"/>
      <c r="C31" s="270"/>
      <c r="D31" s="270" t="s">
        <v>275</v>
      </c>
      <c r="E31" s="276" t="s">
        <v>285</v>
      </c>
      <c r="F31" s="270">
        <v>530402</v>
      </c>
      <c r="G31" s="270" t="s">
        <v>117</v>
      </c>
      <c r="H31" s="270">
        <v>840106</v>
      </c>
      <c r="I31" s="276" t="s">
        <v>194</v>
      </c>
      <c r="J31" s="270">
        <v>530418</v>
      </c>
      <c r="K31" s="270"/>
      <c r="L31" s="270"/>
      <c r="M31" s="270"/>
      <c r="N31" s="270"/>
      <c r="O31" s="270"/>
      <c r="P31" s="270"/>
      <c r="Q31" s="270"/>
      <c r="R31" s="270"/>
      <c r="S31" s="270"/>
      <c r="T31" s="270"/>
      <c r="U31" s="270"/>
      <c r="V31" s="270"/>
      <c r="W31" s="270"/>
      <c r="X31" s="270"/>
      <c r="Y31" s="270"/>
      <c r="Z31" s="270"/>
      <c r="AA31" s="270"/>
      <c r="AB31" s="270"/>
      <c r="AC31" s="269" t="s">
        <v>449</v>
      </c>
      <c r="AD31" s="270"/>
      <c r="AE31" s="270"/>
    </row>
    <row r="32" spans="1:32" ht="25.5" x14ac:dyDescent="0.25">
      <c r="A32" s="270"/>
      <c r="B32" s="270"/>
      <c r="C32" s="270"/>
      <c r="D32" s="270" t="s">
        <v>273</v>
      </c>
      <c r="E32" s="276" t="s">
        <v>10</v>
      </c>
      <c r="F32" s="270">
        <v>530104</v>
      </c>
      <c r="G32" s="270" t="s">
        <v>192</v>
      </c>
      <c r="H32" s="270">
        <v>530406</v>
      </c>
      <c r="I32" s="276" t="s">
        <v>199</v>
      </c>
      <c r="J32" s="270">
        <v>530504</v>
      </c>
      <c r="K32" s="270"/>
      <c r="L32" s="270"/>
      <c r="M32" s="270"/>
      <c r="N32" s="270"/>
      <c r="O32" s="270"/>
      <c r="P32" s="270"/>
      <c r="Q32" s="270"/>
      <c r="R32" s="270"/>
      <c r="S32" s="270"/>
      <c r="T32" s="270"/>
      <c r="U32" s="270"/>
      <c r="V32" s="270"/>
      <c r="W32" s="270"/>
      <c r="X32" s="270"/>
      <c r="Y32" s="270"/>
      <c r="Z32" s="270"/>
      <c r="AA32" s="270"/>
      <c r="AB32" s="270"/>
      <c r="AC32" s="269" t="s">
        <v>524</v>
      </c>
      <c r="AD32" s="270"/>
      <c r="AE32" s="270"/>
    </row>
    <row r="33" spans="1:31" ht="38.25" x14ac:dyDescent="0.25">
      <c r="A33" s="270"/>
      <c r="B33" s="270"/>
      <c r="C33" s="270"/>
      <c r="D33" s="270" t="s">
        <v>273</v>
      </c>
      <c r="E33" s="276" t="s">
        <v>247</v>
      </c>
      <c r="F33" s="270">
        <v>840118</v>
      </c>
      <c r="G33" s="270" t="s">
        <v>243</v>
      </c>
      <c r="H33" s="270">
        <v>530851</v>
      </c>
      <c r="I33" s="276" t="s">
        <v>204</v>
      </c>
      <c r="J33" s="270">
        <v>530807</v>
      </c>
      <c r="K33" s="270"/>
      <c r="L33" s="270"/>
      <c r="M33" s="270"/>
      <c r="N33" s="270"/>
      <c r="O33" s="270"/>
      <c r="P33" s="270"/>
      <c r="Q33" s="270"/>
      <c r="R33" s="270"/>
      <c r="S33" s="270"/>
      <c r="T33" s="270"/>
      <c r="U33" s="270"/>
      <c r="V33" s="270"/>
      <c r="W33" s="270"/>
      <c r="X33" s="270"/>
      <c r="Y33" s="270"/>
      <c r="Z33" s="270"/>
      <c r="AA33" s="270"/>
      <c r="AB33" s="270"/>
      <c r="AC33" s="269" t="s">
        <v>525</v>
      </c>
      <c r="AD33" s="270"/>
      <c r="AE33" s="270"/>
    </row>
    <row r="34" spans="1:31" ht="25.5" x14ac:dyDescent="0.25">
      <c r="A34" s="270"/>
      <c r="B34" s="270"/>
      <c r="C34" s="270"/>
      <c r="D34" s="270" t="s">
        <v>275</v>
      </c>
      <c r="E34" s="276" t="s">
        <v>216</v>
      </c>
      <c r="F34" s="270">
        <v>531407</v>
      </c>
      <c r="G34" s="270" t="s">
        <v>244</v>
      </c>
      <c r="H34" s="270">
        <v>531412</v>
      </c>
      <c r="I34" s="276" t="s">
        <v>205</v>
      </c>
      <c r="J34" s="270">
        <v>530809</v>
      </c>
      <c r="K34" s="270"/>
      <c r="L34" s="270"/>
      <c r="M34" s="270"/>
      <c r="N34" s="270"/>
      <c r="O34" s="270"/>
      <c r="P34" s="270"/>
      <c r="Q34" s="270"/>
      <c r="R34" s="270"/>
      <c r="S34" s="270"/>
      <c r="T34" s="270"/>
      <c r="U34" s="270"/>
      <c r="V34" s="270"/>
      <c r="W34" s="270"/>
      <c r="X34" s="270"/>
      <c r="Y34" s="270"/>
      <c r="Z34" s="270"/>
      <c r="AA34" s="270"/>
      <c r="AB34" s="270"/>
      <c r="AC34" s="269" t="s">
        <v>526</v>
      </c>
      <c r="AD34" s="270"/>
      <c r="AE34" s="270"/>
    </row>
    <row r="35" spans="1:31" ht="25.5" x14ac:dyDescent="0.25">
      <c r="A35" s="270"/>
      <c r="B35" s="270"/>
      <c r="C35" s="270"/>
      <c r="D35" s="270" t="s">
        <v>273</v>
      </c>
      <c r="E35" s="276" t="s">
        <v>119</v>
      </c>
      <c r="F35" s="270">
        <v>840107</v>
      </c>
      <c r="G35" s="270" t="s">
        <v>246</v>
      </c>
      <c r="H35" s="270">
        <v>530311</v>
      </c>
      <c r="I35" s="276" t="s">
        <v>186</v>
      </c>
      <c r="J35" s="270">
        <v>530239</v>
      </c>
      <c r="K35" s="270"/>
      <c r="L35" s="270"/>
      <c r="M35" s="270"/>
      <c r="N35" s="270"/>
      <c r="O35" s="270"/>
      <c r="P35" s="270"/>
      <c r="Q35" s="270"/>
      <c r="R35" s="270"/>
      <c r="S35" s="270"/>
      <c r="T35" s="270"/>
      <c r="U35" s="270"/>
      <c r="V35" s="270"/>
      <c r="W35" s="270"/>
      <c r="X35" s="270"/>
      <c r="Y35" s="270"/>
      <c r="Z35" s="270"/>
      <c r="AA35" s="270"/>
      <c r="AB35" s="270"/>
      <c r="AC35" s="269" t="s">
        <v>527</v>
      </c>
      <c r="AD35" s="270"/>
      <c r="AE35" s="270"/>
    </row>
    <row r="36" spans="1:31" ht="25.5" x14ac:dyDescent="0.25">
      <c r="A36" s="270" t="s">
        <v>184</v>
      </c>
      <c r="B36" s="270"/>
      <c r="C36" s="270" t="s">
        <v>166</v>
      </c>
      <c r="D36" s="270" t="s">
        <v>274</v>
      </c>
      <c r="E36" s="276" t="s">
        <v>123</v>
      </c>
      <c r="F36" s="270">
        <v>530205</v>
      </c>
      <c r="G36" s="270" t="s">
        <v>193</v>
      </c>
      <c r="H36" s="270">
        <v>530417</v>
      </c>
      <c r="I36" s="276" t="s">
        <v>198</v>
      </c>
      <c r="J36" s="270">
        <v>530503</v>
      </c>
      <c r="K36" s="270"/>
      <c r="L36" s="270"/>
      <c r="M36" s="270"/>
      <c r="N36" s="270"/>
      <c r="O36" s="270"/>
      <c r="P36" s="270"/>
      <c r="Q36" s="270"/>
      <c r="R36" s="270"/>
      <c r="S36" s="270"/>
      <c r="T36" s="270"/>
      <c r="U36" s="270"/>
      <c r="V36" s="270"/>
      <c r="W36" s="270"/>
      <c r="X36" s="270"/>
      <c r="Y36" s="270"/>
      <c r="Z36" s="270"/>
      <c r="AA36" s="270"/>
      <c r="AB36" s="270"/>
      <c r="AC36" s="269" t="s">
        <v>528</v>
      </c>
      <c r="AD36" s="270"/>
      <c r="AE36" s="270"/>
    </row>
    <row r="37" spans="1:31" ht="25.5" x14ac:dyDescent="0.25">
      <c r="A37" s="270"/>
      <c r="B37" s="270"/>
      <c r="C37" s="270"/>
      <c r="D37" s="270" t="s">
        <v>274</v>
      </c>
      <c r="E37" s="276" t="s">
        <v>95</v>
      </c>
      <c r="F37" s="270">
        <v>530604</v>
      </c>
      <c r="G37" s="270" t="s">
        <v>211</v>
      </c>
      <c r="H37" s="270">
        <v>530825</v>
      </c>
      <c r="I37" s="276" t="s">
        <v>126</v>
      </c>
      <c r="J37" s="270">
        <v>530302</v>
      </c>
      <c r="K37" s="270"/>
      <c r="L37" s="270"/>
      <c r="M37" s="270"/>
      <c r="N37" s="270"/>
      <c r="O37" s="270"/>
      <c r="P37" s="270"/>
      <c r="Q37" s="270"/>
      <c r="R37" s="270"/>
      <c r="S37" s="270"/>
      <c r="T37" s="270"/>
      <c r="U37" s="270"/>
      <c r="V37" s="270"/>
      <c r="W37" s="270"/>
      <c r="X37" s="270"/>
      <c r="Y37" s="270"/>
      <c r="Z37" s="270"/>
      <c r="AA37" s="270"/>
      <c r="AB37" s="270"/>
      <c r="AC37" s="269" t="s">
        <v>529</v>
      </c>
      <c r="AD37" s="270"/>
      <c r="AE37" s="270"/>
    </row>
    <row r="38" spans="1:31" x14ac:dyDescent="0.25">
      <c r="A38" s="270"/>
      <c r="B38" s="270"/>
      <c r="C38" s="270"/>
      <c r="D38" s="270" t="s">
        <v>275</v>
      </c>
      <c r="E38" s="276" t="s">
        <v>131</v>
      </c>
      <c r="F38" s="270">
        <v>530202</v>
      </c>
      <c r="G38" s="270" t="s">
        <v>206</v>
      </c>
      <c r="H38" s="270">
        <v>530811</v>
      </c>
      <c r="I38" s="276" t="s">
        <v>125</v>
      </c>
      <c r="J38" s="270">
        <v>530301</v>
      </c>
      <c r="K38" s="270"/>
      <c r="L38" s="270"/>
      <c r="M38" s="270"/>
      <c r="N38" s="270"/>
      <c r="O38" s="270"/>
      <c r="P38" s="270"/>
      <c r="Q38" s="270"/>
      <c r="R38" s="270"/>
      <c r="S38" s="270"/>
      <c r="T38" s="270"/>
      <c r="U38" s="270"/>
      <c r="V38" s="270"/>
      <c r="W38" s="270"/>
      <c r="X38" s="270"/>
      <c r="Y38" s="270"/>
      <c r="Z38" s="270"/>
      <c r="AA38" s="270"/>
      <c r="AB38" s="270"/>
      <c r="AC38" s="269" t="s">
        <v>530</v>
      </c>
      <c r="AD38" s="270"/>
      <c r="AE38" s="270"/>
    </row>
    <row r="39" spans="1:31" ht="25.5" x14ac:dyDescent="0.25">
      <c r="A39" s="270"/>
      <c r="B39" s="270"/>
      <c r="C39" s="270"/>
      <c r="D39" s="270" t="s">
        <v>274</v>
      </c>
      <c r="E39" s="276" t="s">
        <v>76</v>
      </c>
      <c r="F39" s="270">
        <v>510602</v>
      </c>
      <c r="G39" s="270" t="s">
        <v>194</v>
      </c>
      <c r="H39" s="270">
        <v>530418</v>
      </c>
      <c r="I39" s="276" t="s">
        <v>213</v>
      </c>
      <c r="J39" s="270">
        <v>530834</v>
      </c>
      <c r="K39" s="270"/>
      <c r="L39" s="270"/>
      <c r="M39" s="270"/>
      <c r="N39" s="270"/>
      <c r="O39" s="270"/>
      <c r="P39" s="270"/>
      <c r="Q39" s="270"/>
      <c r="R39" s="270"/>
      <c r="S39" s="270"/>
      <c r="T39" s="270"/>
      <c r="U39" s="270"/>
      <c r="V39" s="270"/>
      <c r="W39" s="270"/>
      <c r="X39" s="270"/>
      <c r="Y39" s="270"/>
      <c r="Z39" s="270"/>
      <c r="AA39" s="270"/>
      <c r="AB39" s="270"/>
      <c r="AC39" s="269" t="s">
        <v>531</v>
      </c>
      <c r="AD39" s="270"/>
      <c r="AE39" s="270"/>
    </row>
    <row r="40" spans="1:31" ht="38.25" x14ac:dyDescent="0.25">
      <c r="A40" s="270"/>
      <c r="B40" s="270"/>
      <c r="C40" s="270"/>
      <c r="D40" s="270" t="s">
        <v>275</v>
      </c>
      <c r="E40" s="276" t="s">
        <v>590</v>
      </c>
      <c r="F40" s="270">
        <v>530304</v>
      </c>
      <c r="G40" s="270" t="s">
        <v>11</v>
      </c>
      <c r="H40" s="270">
        <v>530704</v>
      </c>
      <c r="I40" s="276" t="s">
        <v>12</v>
      </c>
      <c r="J40" s="270">
        <v>570201</v>
      </c>
      <c r="K40" s="270"/>
      <c r="L40" s="270"/>
      <c r="M40" s="270"/>
      <c r="N40" s="270"/>
      <c r="O40" s="270"/>
      <c r="P40" s="270"/>
      <c r="Q40" s="270"/>
      <c r="R40" s="270"/>
      <c r="S40" s="270"/>
      <c r="T40" s="270"/>
      <c r="U40" s="270"/>
      <c r="V40" s="270"/>
      <c r="W40" s="270"/>
      <c r="X40" s="270"/>
      <c r="Y40" s="270"/>
      <c r="Z40" s="270"/>
      <c r="AA40" s="270"/>
      <c r="AB40" s="270"/>
      <c r="AC40" s="269" t="s">
        <v>532</v>
      </c>
      <c r="AD40" s="270"/>
      <c r="AE40" s="270"/>
    </row>
    <row r="41" spans="1:31" ht="25.5" x14ac:dyDescent="0.25">
      <c r="A41" s="270"/>
      <c r="B41" s="270"/>
      <c r="C41" s="270"/>
      <c r="D41" s="270" t="s">
        <v>273</v>
      </c>
      <c r="E41" s="276" t="s">
        <v>589</v>
      </c>
      <c r="F41" s="270">
        <v>530303</v>
      </c>
      <c r="G41" s="270" t="s">
        <v>199</v>
      </c>
      <c r="H41" s="270">
        <v>530504</v>
      </c>
      <c r="I41" s="276" t="s">
        <v>218</v>
      </c>
      <c r="J41" s="270">
        <v>531512</v>
      </c>
      <c r="K41" s="270"/>
      <c r="L41" s="270"/>
      <c r="M41" s="270"/>
      <c r="N41" s="270"/>
      <c r="O41" s="270"/>
      <c r="P41" s="270"/>
      <c r="Q41" s="270"/>
      <c r="R41" s="270"/>
      <c r="S41" s="270"/>
      <c r="T41" s="270"/>
      <c r="U41" s="270"/>
      <c r="V41" s="270"/>
      <c r="W41" s="270"/>
      <c r="X41" s="270"/>
      <c r="Y41" s="270"/>
      <c r="Z41" s="270"/>
      <c r="AA41" s="270"/>
      <c r="AB41" s="270"/>
      <c r="AC41" s="269" t="s">
        <v>533</v>
      </c>
      <c r="AD41" s="270"/>
      <c r="AE41" s="270"/>
    </row>
    <row r="42" spans="1:31" ht="63.75" x14ac:dyDescent="0.25">
      <c r="A42" s="270"/>
      <c r="B42" s="270"/>
      <c r="C42" s="270"/>
      <c r="D42" s="270" t="s">
        <v>273</v>
      </c>
      <c r="E42" s="276" t="s">
        <v>188</v>
      </c>
      <c r="F42" s="270">
        <v>530307</v>
      </c>
      <c r="G42" s="270" t="s">
        <v>115</v>
      </c>
      <c r="H42" s="270">
        <v>840104</v>
      </c>
      <c r="I42" s="276" t="s">
        <v>185</v>
      </c>
      <c r="J42" s="270">
        <v>530235</v>
      </c>
      <c r="K42" s="270"/>
      <c r="L42" s="270"/>
      <c r="M42" s="270"/>
      <c r="N42" s="270"/>
      <c r="O42" s="270"/>
      <c r="P42" s="270"/>
      <c r="Q42" s="270"/>
      <c r="R42" s="270"/>
      <c r="S42" s="270"/>
      <c r="T42" s="270"/>
      <c r="U42" s="270"/>
      <c r="V42" s="270"/>
      <c r="W42" s="270"/>
      <c r="X42" s="270"/>
      <c r="Y42" s="270"/>
      <c r="Z42" s="270"/>
      <c r="AA42" s="270"/>
      <c r="AB42" s="270"/>
      <c r="AC42" s="269" t="s">
        <v>534</v>
      </c>
      <c r="AD42" s="270"/>
      <c r="AE42" s="270"/>
    </row>
    <row r="43" spans="1:31" ht="51" x14ac:dyDescent="0.25">
      <c r="A43" s="270"/>
      <c r="B43" s="270"/>
      <c r="C43" s="270"/>
      <c r="D43" s="270" t="s">
        <v>273</v>
      </c>
      <c r="E43" s="276" t="s">
        <v>117</v>
      </c>
      <c r="F43" s="270">
        <v>840106</v>
      </c>
      <c r="G43" s="270" t="s">
        <v>190</v>
      </c>
      <c r="H43" s="270">
        <v>530404</v>
      </c>
      <c r="I43" s="276" t="s">
        <v>178</v>
      </c>
      <c r="J43" s="270">
        <v>530209</v>
      </c>
      <c r="K43" s="270"/>
      <c r="L43" s="270"/>
      <c r="M43" s="270"/>
      <c r="N43" s="270"/>
      <c r="O43" s="270"/>
      <c r="P43" s="270"/>
      <c r="Q43" s="270"/>
      <c r="R43" s="270"/>
      <c r="S43" s="270"/>
      <c r="T43" s="270"/>
      <c r="U43" s="270"/>
      <c r="V43" s="270"/>
      <c r="W43" s="270"/>
      <c r="X43" s="270"/>
      <c r="Y43" s="270"/>
      <c r="Z43" s="270"/>
      <c r="AA43" s="270"/>
      <c r="AB43" s="270"/>
      <c r="AC43" s="269" t="s">
        <v>535</v>
      </c>
      <c r="AD43" s="270"/>
      <c r="AE43" s="270"/>
    </row>
    <row r="44" spans="1:31" ht="38.25" x14ac:dyDescent="0.25">
      <c r="A44" s="270" t="s">
        <v>215</v>
      </c>
      <c r="B44" s="270"/>
      <c r="C44" s="270" t="s">
        <v>174</v>
      </c>
      <c r="D44" s="270" t="s">
        <v>274</v>
      </c>
      <c r="E44" s="276" t="s">
        <v>192</v>
      </c>
      <c r="F44" s="270">
        <v>530406</v>
      </c>
      <c r="G44" s="270" t="s">
        <v>101</v>
      </c>
      <c r="H44" s="270">
        <v>530805</v>
      </c>
      <c r="I44" s="276" t="s">
        <v>182</v>
      </c>
      <c r="J44" s="270">
        <v>530226</v>
      </c>
      <c r="K44" s="270"/>
      <c r="L44" s="270"/>
      <c r="M44" s="270"/>
      <c r="N44" s="270"/>
      <c r="O44" s="270"/>
      <c r="P44" s="270"/>
      <c r="Q44" s="270"/>
      <c r="R44" s="270"/>
      <c r="S44" s="270"/>
      <c r="T44" s="270"/>
      <c r="U44" s="270"/>
      <c r="V44" s="270"/>
      <c r="W44" s="270"/>
      <c r="X44" s="270"/>
      <c r="Y44" s="270"/>
      <c r="Z44" s="270"/>
      <c r="AA44" s="270"/>
      <c r="AB44" s="270"/>
      <c r="AC44" s="269" t="s">
        <v>536</v>
      </c>
      <c r="AD44" s="270"/>
      <c r="AE44" s="270"/>
    </row>
    <row r="45" spans="1:31" ht="25.5" x14ac:dyDescent="0.25">
      <c r="A45" s="270"/>
      <c r="B45" s="270"/>
      <c r="C45" s="270"/>
      <c r="D45" s="270" t="s">
        <v>275</v>
      </c>
      <c r="E45" s="276" t="s">
        <v>127</v>
      </c>
      <c r="F45" s="270">
        <v>530606</v>
      </c>
      <c r="G45" s="270" t="s">
        <v>204</v>
      </c>
      <c r="H45" s="270">
        <v>530807</v>
      </c>
      <c r="I45" s="276" t="s">
        <v>180</v>
      </c>
      <c r="J45" s="270">
        <v>530220</v>
      </c>
      <c r="K45" s="270"/>
      <c r="L45" s="270"/>
      <c r="M45" s="270"/>
      <c r="N45" s="270"/>
      <c r="O45" s="270"/>
      <c r="P45" s="270"/>
      <c r="Q45" s="270"/>
      <c r="R45" s="270"/>
      <c r="S45" s="270"/>
      <c r="T45" s="270"/>
      <c r="U45" s="270"/>
      <c r="V45" s="270"/>
      <c r="W45" s="270"/>
      <c r="X45" s="270"/>
      <c r="Y45" s="270"/>
      <c r="Z45" s="270"/>
      <c r="AA45" s="270"/>
      <c r="AB45" s="270"/>
      <c r="AC45" s="269" t="s">
        <v>537</v>
      </c>
      <c r="AD45" s="270"/>
      <c r="AE45" s="270"/>
    </row>
    <row r="46" spans="1:31" ht="25.5" x14ac:dyDescent="0.25">
      <c r="A46" s="270"/>
      <c r="B46" s="270"/>
      <c r="C46" s="270"/>
      <c r="D46" s="270" t="s">
        <v>275</v>
      </c>
      <c r="E46" s="276" t="s">
        <v>243</v>
      </c>
      <c r="F46" s="270">
        <v>530851</v>
      </c>
      <c r="G46" s="270" t="s">
        <v>100</v>
      </c>
      <c r="H46" s="270">
        <v>530804</v>
      </c>
      <c r="I46" s="209" t="s">
        <v>242</v>
      </c>
      <c r="J46" s="55">
        <v>530850</v>
      </c>
      <c r="K46" s="270"/>
      <c r="L46" s="270"/>
      <c r="M46" s="270"/>
      <c r="N46" s="270"/>
      <c r="O46" s="270"/>
      <c r="P46" s="270"/>
      <c r="Q46" s="270"/>
      <c r="R46" s="270"/>
      <c r="S46" s="270"/>
      <c r="T46" s="270"/>
      <c r="U46" s="270"/>
      <c r="V46" s="270"/>
      <c r="W46" s="270"/>
      <c r="X46" s="270"/>
      <c r="Y46" s="270"/>
      <c r="Z46" s="270"/>
      <c r="AA46" s="270"/>
      <c r="AB46" s="270"/>
      <c r="AC46" s="269" t="s">
        <v>538</v>
      </c>
      <c r="AD46" s="270"/>
      <c r="AE46" s="270"/>
    </row>
    <row r="47" spans="1:31" ht="38.25" x14ac:dyDescent="0.25">
      <c r="A47" s="270" t="s">
        <v>207</v>
      </c>
      <c r="B47" s="270"/>
      <c r="C47" s="270" t="s">
        <v>171</v>
      </c>
      <c r="D47" s="270" t="s">
        <v>275</v>
      </c>
      <c r="E47" s="276" t="s">
        <v>244</v>
      </c>
      <c r="F47" s="270">
        <v>531412</v>
      </c>
      <c r="G47" s="270" t="s">
        <v>205</v>
      </c>
      <c r="H47" s="270">
        <v>530809</v>
      </c>
      <c r="I47" s="209" t="s">
        <v>108</v>
      </c>
      <c r="J47" s="55">
        <v>570102</v>
      </c>
      <c r="K47" s="270"/>
      <c r="L47" s="270"/>
      <c r="M47" s="270"/>
      <c r="N47" s="270"/>
      <c r="O47" s="270"/>
      <c r="P47" s="270"/>
      <c r="Q47" s="270"/>
      <c r="R47" s="270"/>
      <c r="S47" s="270"/>
      <c r="T47" s="270"/>
      <c r="U47" s="270"/>
      <c r="V47" s="270"/>
      <c r="W47" s="270"/>
      <c r="X47" s="270"/>
      <c r="Y47" s="270"/>
      <c r="Z47" s="270"/>
      <c r="AA47" s="270"/>
      <c r="AB47" s="270"/>
      <c r="AC47" s="269" t="s">
        <v>539</v>
      </c>
      <c r="AD47" s="270"/>
      <c r="AE47" s="270"/>
    </row>
    <row r="48" spans="1:31" ht="25.5" x14ac:dyDescent="0.25">
      <c r="A48" s="270"/>
      <c r="B48" s="270"/>
      <c r="C48" s="270"/>
      <c r="D48" s="270" t="s">
        <v>274</v>
      </c>
      <c r="E48" s="276" t="s">
        <v>246</v>
      </c>
      <c r="F48" s="270">
        <v>530311</v>
      </c>
      <c r="G48" s="270" t="s">
        <v>208</v>
      </c>
      <c r="H48" s="270">
        <v>530820</v>
      </c>
      <c r="I48" s="211" t="s">
        <v>240</v>
      </c>
      <c r="J48" s="55">
        <v>530201</v>
      </c>
      <c r="K48" s="270"/>
      <c r="L48" s="270"/>
      <c r="M48" s="270"/>
      <c r="N48" s="270"/>
      <c r="O48" s="270"/>
      <c r="P48" s="270"/>
      <c r="Q48" s="270"/>
      <c r="R48" s="270"/>
      <c r="S48" s="270"/>
      <c r="T48" s="270"/>
      <c r="U48" s="270"/>
      <c r="V48" s="270"/>
      <c r="W48" s="270"/>
      <c r="X48" s="270"/>
      <c r="Y48" s="270"/>
      <c r="Z48" s="270"/>
      <c r="AA48" s="270"/>
      <c r="AB48" s="270"/>
      <c r="AC48" s="269" t="s">
        <v>540</v>
      </c>
      <c r="AD48" s="270"/>
      <c r="AE48" s="270"/>
    </row>
    <row r="49" spans="1:31" x14ac:dyDescent="0.25">
      <c r="A49" s="270"/>
      <c r="B49" s="270"/>
      <c r="C49" s="270"/>
      <c r="D49" s="270" t="s">
        <v>273</v>
      </c>
      <c r="E49" s="276" t="s">
        <v>193</v>
      </c>
      <c r="F49" s="270">
        <v>530417</v>
      </c>
      <c r="G49" s="270" t="s">
        <v>198</v>
      </c>
      <c r="H49" s="270">
        <v>530503</v>
      </c>
      <c r="I49" s="209" t="s">
        <v>134</v>
      </c>
      <c r="J49" s="55">
        <v>530827</v>
      </c>
      <c r="K49" s="270"/>
      <c r="L49" s="270"/>
      <c r="M49" s="270"/>
      <c r="N49" s="270"/>
      <c r="O49" s="270"/>
      <c r="P49" s="270"/>
      <c r="Q49" s="270"/>
      <c r="R49" s="270"/>
      <c r="S49" s="270"/>
      <c r="T49" s="270"/>
      <c r="U49" s="270"/>
      <c r="V49" s="270"/>
      <c r="W49" s="270"/>
      <c r="X49" s="270"/>
      <c r="Y49" s="270"/>
      <c r="Z49" s="270"/>
      <c r="AA49" s="270"/>
      <c r="AB49" s="270"/>
      <c r="AC49" s="269" t="s">
        <v>541</v>
      </c>
      <c r="AD49" s="270"/>
      <c r="AE49" s="270"/>
    </row>
    <row r="50" spans="1:31" ht="25.5" x14ac:dyDescent="0.25">
      <c r="A50" s="270"/>
      <c r="B50" s="270"/>
      <c r="C50" s="270"/>
      <c r="D50" s="270" t="s">
        <v>274</v>
      </c>
      <c r="E50" s="276" t="s">
        <v>211</v>
      </c>
      <c r="F50" s="270">
        <v>530825</v>
      </c>
      <c r="G50" s="270" t="s">
        <v>189</v>
      </c>
      <c r="H50" s="270">
        <v>530403</v>
      </c>
      <c r="I50" s="209" t="s">
        <v>200</v>
      </c>
      <c r="J50" s="55">
        <v>530505</v>
      </c>
      <c r="K50" s="270"/>
      <c r="L50" s="270"/>
      <c r="M50" s="270"/>
      <c r="N50" s="270"/>
      <c r="O50" s="270"/>
      <c r="P50" s="270"/>
      <c r="Q50" s="270"/>
      <c r="R50" s="270"/>
      <c r="S50" s="270"/>
      <c r="T50" s="270"/>
      <c r="U50" s="270"/>
      <c r="V50" s="270"/>
      <c r="W50" s="270"/>
      <c r="X50" s="270"/>
      <c r="Y50" s="270"/>
      <c r="Z50" s="270"/>
      <c r="AA50" s="270"/>
      <c r="AB50" s="270"/>
      <c r="AC50" s="269" t="s">
        <v>542</v>
      </c>
      <c r="AD50" s="270"/>
      <c r="AE50" s="270"/>
    </row>
    <row r="51" spans="1:31" ht="76.5" x14ac:dyDescent="0.25">
      <c r="A51" s="270"/>
      <c r="B51" s="270"/>
      <c r="C51" s="270"/>
      <c r="D51" s="270" t="s">
        <v>273</v>
      </c>
      <c r="E51" s="276" t="s">
        <v>206</v>
      </c>
      <c r="F51" s="270">
        <v>530811</v>
      </c>
      <c r="G51" s="270" t="s">
        <v>107</v>
      </c>
      <c r="H51" s="270">
        <v>840111</v>
      </c>
      <c r="I51" s="209"/>
      <c r="J51" s="55"/>
      <c r="K51" s="270"/>
      <c r="L51" s="270"/>
      <c r="M51" s="270"/>
      <c r="N51" s="270"/>
      <c r="O51" s="270"/>
      <c r="P51" s="270"/>
      <c r="Q51" s="270"/>
      <c r="R51" s="270"/>
      <c r="S51" s="270"/>
      <c r="T51" s="270"/>
      <c r="U51" s="270"/>
      <c r="V51" s="270"/>
      <c r="W51" s="270"/>
      <c r="X51" s="270"/>
      <c r="Y51" s="270"/>
      <c r="Z51" s="270"/>
      <c r="AA51" s="270"/>
      <c r="AB51" s="270"/>
      <c r="AC51" s="269" t="s">
        <v>543</v>
      </c>
      <c r="AD51" s="270"/>
      <c r="AE51" s="270"/>
    </row>
    <row r="52" spans="1:31" ht="25.5" x14ac:dyDescent="0.25">
      <c r="A52" s="270"/>
      <c r="B52" s="270"/>
      <c r="C52" s="270"/>
      <c r="D52" s="270" t="s">
        <v>274</v>
      </c>
      <c r="E52" s="276" t="s">
        <v>194</v>
      </c>
      <c r="F52" s="270">
        <v>530418</v>
      </c>
      <c r="G52" s="270" t="s">
        <v>126</v>
      </c>
      <c r="H52" s="270">
        <v>530302</v>
      </c>
      <c r="I52" s="209"/>
      <c r="J52" s="55"/>
      <c r="K52" s="270"/>
      <c r="L52" s="270"/>
      <c r="M52" s="270"/>
      <c r="N52" s="270"/>
      <c r="O52" s="270"/>
      <c r="P52" s="270"/>
      <c r="Q52" s="270"/>
      <c r="R52" s="270"/>
      <c r="S52" s="270"/>
      <c r="T52" s="270"/>
      <c r="U52" s="270"/>
      <c r="V52" s="270"/>
      <c r="W52" s="270"/>
      <c r="X52" s="270"/>
      <c r="Y52" s="270"/>
      <c r="Z52" s="270"/>
      <c r="AA52" s="270"/>
      <c r="AB52" s="270"/>
      <c r="AC52" s="269" t="s">
        <v>544</v>
      </c>
      <c r="AD52" s="270"/>
      <c r="AE52" s="270"/>
    </row>
    <row r="53" spans="1:31" ht="38.25" x14ac:dyDescent="0.25">
      <c r="A53" s="270"/>
      <c r="B53" s="270"/>
      <c r="C53" s="270"/>
      <c r="D53" s="270" t="s">
        <v>273</v>
      </c>
      <c r="E53" s="276" t="s">
        <v>11</v>
      </c>
      <c r="F53" s="270">
        <v>530704</v>
      </c>
      <c r="G53" s="270" t="s">
        <v>125</v>
      </c>
      <c r="H53" s="270">
        <v>530301</v>
      </c>
      <c r="I53" s="209"/>
      <c r="J53" s="55"/>
      <c r="K53" s="270"/>
      <c r="L53" s="270"/>
      <c r="M53" s="270"/>
      <c r="N53" s="270"/>
      <c r="O53" s="270"/>
      <c r="P53" s="270"/>
      <c r="Q53" s="270"/>
      <c r="R53" s="270"/>
      <c r="S53" s="270"/>
      <c r="T53" s="270"/>
      <c r="U53" s="270"/>
      <c r="V53" s="270"/>
      <c r="W53" s="270"/>
      <c r="X53" s="270"/>
      <c r="Y53" s="270"/>
      <c r="Z53" s="270"/>
      <c r="AA53" s="270"/>
      <c r="AB53" s="270"/>
      <c r="AC53" s="269" t="s">
        <v>545</v>
      </c>
      <c r="AD53" s="270"/>
      <c r="AE53" s="270"/>
    </row>
    <row r="54" spans="1:31" ht="25.5" x14ac:dyDescent="0.25">
      <c r="A54" s="270"/>
      <c r="B54" s="270"/>
      <c r="C54" s="270"/>
      <c r="D54" s="270" t="s">
        <v>274</v>
      </c>
      <c r="E54" s="276" t="s">
        <v>199</v>
      </c>
      <c r="F54" s="270">
        <v>530504</v>
      </c>
      <c r="G54" s="270" t="s">
        <v>213</v>
      </c>
      <c r="H54" s="270">
        <v>530834</v>
      </c>
      <c r="I54" s="209"/>
      <c r="J54" s="55"/>
      <c r="K54" s="270"/>
      <c r="L54" s="270"/>
      <c r="M54" s="270"/>
      <c r="N54" s="270"/>
      <c r="O54" s="270"/>
      <c r="P54" s="270"/>
      <c r="Q54" s="270"/>
      <c r="R54" s="270"/>
      <c r="S54" s="270"/>
      <c r="T54" s="270"/>
      <c r="U54" s="270"/>
      <c r="V54" s="270"/>
      <c r="W54" s="270"/>
      <c r="X54" s="270"/>
      <c r="Y54" s="270"/>
      <c r="Z54" s="270"/>
      <c r="AA54" s="270"/>
      <c r="AB54" s="270"/>
      <c r="AC54" s="269" t="s">
        <v>546</v>
      </c>
      <c r="AD54" s="270"/>
      <c r="AE54" s="270"/>
    </row>
    <row r="55" spans="1:31" ht="25.5" x14ac:dyDescent="0.25">
      <c r="A55" s="270"/>
      <c r="B55" s="270"/>
      <c r="C55" s="270"/>
      <c r="D55" s="270" t="s">
        <v>273</v>
      </c>
      <c r="E55" s="276" t="s">
        <v>115</v>
      </c>
      <c r="F55" s="270">
        <v>840104</v>
      </c>
      <c r="G55" s="270" t="s">
        <v>104</v>
      </c>
      <c r="H55" s="270">
        <v>530813</v>
      </c>
      <c r="I55" s="209"/>
      <c r="J55" s="55"/>
      <c r="K55" s="270"/>
      <c r="L55" s="270"/>
      <c r="M55" s="270"/>
      <c r="N55" s="270"/>
      <c r="O55" s="270"/>
      <c r="P55" s="270"/>
      <c r="Q55" s="270"/>
      <c r="R55" s="270"/>
      <c r="S55" s="270"/>
      <c r="T55" s="270"/>
      <c r="U55" s="270"/>
      <c r="V55" s="270"/>
      <c r="W55" s="270"/>
      <c r="X55" s="270"/>
      <c r="Y55" s="270"/>
      <c r="Z55" s="270"/>
      <c r="AA55" s="270"/>
      <c r="AB55" s="270"/>
      <c r="AC55" s="269" t="s">
        <v>547</v>
      </c>
      <c r="AD55" s="270"/>
      <c r="AE55" s="270"/>
    </row>
    <row r="56" spans="1:31" ht="38.25" x14ac:dyDescent="0.25">
      <c r="A56" s="270"/>
      <c r="B56" s="270"/>
      <c r="C56" s="270"/>
      <c r="D56" s="270" t="s">
        <v>273</v>
      </c>
      <c r="E56" s="276" t="s">
        <v>190</v>
      </c>
      <c r="F56" s="270">
        <v>530404</v>
      </c>
      <c r="G56" s="270" t="s">
        <v>218</v>
      </c>
      <c r="H56" s="270">
        <v>531512</v>
      </c>
      <c r="I56" s="209"/>
      <c r="J56" s="55"/>
      <c r="K56" s="270"/>
      <c r="L56" s="270"/>
      <c r="M56" s="270"/>
      <c r="N56" s="270"/>
      <c r="O56" s="270"/>
      <c r="P56" s="270"/>
      <c r="Q56" s="270"/>
      <c r="R56" s="270"/>
      <c r="S56" s="270"/>
      <c r="T56" s="270"/>
      <c r="U56" s="270"/>
      <c r="V56" s="270"/>
      <c r="W56" s="270"/>
      <c r="X56" s="270"/>
      <c r="Y56" s="270"/>
      <c r="Z56" s="270"/>
      <c r="AA56"/>
      <c r="AB56" s="270"/>
      <c r="AC56" s="269" t="s">
        <v>548</v>
      </c>
      <c r="AD56" s="270"/>
      <c r="AE56" s="270"/>
    </row>
    <row r="57" spans="1:31" ht="15" x14ac:dyDescent="0.25">
      <c r="A57" s="80" t="s">
        <v>212</v>
      </c>
      <c r="B57" s="80"/>
      <c r="C57" s="206" t="s">
        <v>172</v>
      </c>
      <c r="D57" s="81" t="s">
        <v>273</v>
      </c>
      <c r="E57" s="209" t="s">
        <v>101</v>
      </c>
      <c r="F57" s="55">
        <v>530805</v>
      </c>
      <c r="G57" s="270" t="s">
        <v>185</v>
      </c>
      <c r="H57" s="270">
        <v>530235</v>
      </c>
      <c r="I57" s="209"/>
      <c r="J57" s="55"/>
      <c r="K57" s="270"/>
      <c r="P57" s="39"/>
      <c r="AA57"/>
      <c r="AC57" s="269" t="s">
        <v>549</v>
      </c>
    </row>
    <row r="58" spans="1:31" ht="38.25" x14ac:dyDescent="0.25">
      <c r="D58" s="210" t="s">
        <v>275</v>
      </c>
      <c r="E58" s="209" t="s">
        <v>204</v>
      </c>
      <c r="F58" s="55">
        <v>530807</v>
      </c>
      <c r="G58" s="236" t="s">
        <v>202</v>
      </c>
      <c r="H58" s="55">
        <v>530602</v>
      </c>
      <c r="I58" s="209"/>
      <c r="J58" s="55"/>
      <c r="K58" s="208"/>
      <c r="P58" s="39"/>
      <c r="AA58"/>
      <c r="AC58" s="269" t="s">
        <v>550</v>
      </c>
    </row>
    <row r="59" spans="1:31" ht="15" x14ac:dyDescent="0.25">
      <c r="D59" s="210" t="s">
        <v>273</v>
      </c>
      <c r="E59" s="211" t="s">
        <v>100</v>
      </c>
      <c r="F59" s="55">
        <v>530804</v>
      </c>
      <c r="G59" s="236" t="s">
        <v>84</v>
      </c>
      <c r="H59" s="55">
        <v>530106</v>
      </c>
      <c r="I59" s="209"/>
      <c r="J59" s="55"/>
      <c r="K59" s="208"/>
      <c r="P59" s="39"/>
      <c r="AA59"/>
      <c r="AC59" s="269" t="s">
        <v>551</v>
      </c>
    </row>
    <row r="60" spans="1:31" ht="38.25" x14ac:dyDescent="0.25">
      <c r="D60" s="210" t="s">
        <v>275</v>
      </c>
      <c r="E60" s="209" t="s">
        <v>205</v>
      </c>
      <c r="F60" s="55">
        <v>530809</v>
      </c>
      <c r="G60" s="236" t="s">
        <v>88</v>
      </c>
      <c r="H60" s="55">
        <v>530224</v>
      </c>
      <c r="I60" s="209"/>
      <c r="J60" s="55"/>
      <c r="K60" s="208"/>
      <c r="P60" s="39"/>
      <c r="AA60"/>
      <c r="AC60" s="269" t="s">
        <v>552</v>
      </c>
    </row>
    <row r="61" spans="1:31" ht="25.5" x14ac:dyDescent="0.25">
      <c r="D61" s="210" t="s">
        <v>275</v>
      </c>
      <c r="E61" s="209" t="s">
        <v>186</v>
      </c>
      <c r="F61" s="55">
        <v>530239</v>
      </c>
      <c r="G61" s="236" t="s">
        <v>86</v>
      </c>
      <c r="H61" s="55">
        <v>530208</v>
      </c>
      <c r="I61" s="212"/>
      <c r="J61" s="55"/>
      <c r="K61" s="208"/>
      <c r="P61" s="39"/>
      <c r="AA61"/>
      <c r="AC61" s="269" t="s">
        <v>553</v>
      </c>
    </row>
    <row r="62" spans="1:31" ht="51" x14ac:dyDescent="0.25">
      <c r="D62" s="210" t="s">
        <v>273</v>
      </c>
      <c r="E62" s="209" t="s">
        <v>208</v>
      </c>
      <c r="F62" s="55">
        <v>530820</v>
      </c>
      <c r="G62" s="236" t="s">
        <v>178</v>
      </c>
      <c r="H62" s="55">
        <v>530209</v>
      </c>
      <c r="I62" s="209"/>
      <c r="J62" s="55"/>
      <c r="K62" s="208"/>
      <c r="P62" s="39"/>
      <c r="AA62"/>
      <c r="AC62" s="269" t="s">
        <v>554</v>
      </c>
    </row>
    <row r="63" spans="1:31" ht="38.25" x14ac:dyDescent="0.25">
      <c r="D63" s="210" t="s">
        <v>274</v>
      </c>
      <c r="E63" s="209" t="s">
        <v>198</v>
      </c>
      <c r="F63" s="55">
        <v>530503</v>
      </c>
      <c r="G63" s="236" t="s">
        <v>182</v>
      </c>
      <c r="H63" s="55">
        <v>530226</v>
      </c>
      <c r="I63" s="209"/>
      <c r="J63" s="55"/>
      <c r="K63" s="208"/>
      <c r="P63" s="39"/>
      <c r="AA63"/>
      <c r="AC63" s="269" t="s">
        <v>555</v>
      </c>
    </row>
    <row r="64" spans="1:31" ht="25.5" x14ac:dyDescent="0.25">
      <c r="D64" s="210" t="s">
        <v>273</v>
      </c>
      <c r="E64" s="209" t="s">
        <v>189</v>
      </c>
      <c r="F64" s="55">
        <v>530403</v>
      </c>
      <c r="G64" s="236" t="s">
        <v>180</v>
      </c>
      <c r="H64" s="55">
        <v>530220</v>
      </c>
      <c r="I64" s="209"/>
      <c r="J64" s="55"/>
      <c r="K64" s="208"/>
      <c r="N64" s="168"/>
      <c r="P64" s="39"/>
      <c r="AA64"/>
      <c r="AC64" s="269" t="s">
        <v>556</v>
      </c>
    </row>
    <row r="65" spans="4:29" ht="15" x14ac:dyDescent="0.25">
      <c r="D65" s="210" t="s">
        <v>273</v>
      </c>
      <c r="E65" s="209" t="s">
        <v>107</v>
      </c>
      <c r="F65" s="55">
        <v>840111</v>
      </c>
      <c r="G65" s="236" t="s">
        <v>242</v>
      </c>
      <c r="H65" s="55">
        <v>530850</v>
      </c>
      <c r="I65" s="209"/>
      <c r="J65" s="55"/>
      <c r="K65" s="208"/>
      <c r="N65" s="168"/>
      <c r="P65" s="39"/>
      <c r="AA65"/>
      <c r="AC65" s="269" t="s">
        <v>557</v>
      </c>
    </row>
    <row r="66" spans="4:29" ht="15" x14ac:dyDescent="0.25">
      <c r="D66" s="210" t="s">
        <v>275</v>
      </c>
      <c r="E66" s="209" t="s">
        <v>126</v>
      </c>
      <c r="F66" s="55">
        <v>530302</v>
      </c>
      <c r="G66" s="236" t="s">
        <v>8</v>
      </c>
      <c r="H66" s="55">
        <v>530105</v>
      </c>
      <c r="I66" s="209"/>
      <c r="J66" s="55"/>
      <c r="K66" s="208"/>
      <c r="N66" s="168"/>
      <c r="P66" s="39"/>
      <c r="AA66"/>
      <c r="AC66" s="269" t="s">
        <v>558</v>
      </c>
    </row>
    <row r="67" spans="4:29" ht="25.5" x14ac:dyDescent="0.25">
      <c r="D67" s="210" t="s">
        <v>274</v>
      </c>
      <c r="E67" s="209" t="s">
        <v>125</v>
      </c>
      <c r="F67" s="55">
        <v>530301</v>
      </c>
      <c r="G67" s="236" t="s">
        <v>240</v>
      </c>
      <c r="H67" s="55">
        <v>530201</v>
      </c>
      <c r="I67" s="209"/>
      <c r="J67" s="55"/>
      <c r="K67" s="208"/>
      <c r="N67" s="168"/>
      <c r="P67" s="39"/>
      <c r="AA67"/>
      <c r="AC67" s="269" t="s">
        <v>559</v>
      </c>
    </row>
    <row r="68" spans="4:29" ht="15" x14ac:dyDescent="0.25">
      <c r="D68" s="210" t="s">
        <v>274</v>
      </c>
      <c r="E68" s="209" t="s">
        <v>80</v>
      </c>
      <c r="F68" s="55">
        <v>510709</v>
      </c>
      <c r="G68" s="236" t="s">
        <v>134</v>
      </c>
      <c r="H68" s="55">
        <v>530827</v>
      </c>
      <c r="I68" s="209"/>
      <c r="J68" s="55"/>
      <c r="K68" s="208"/>
      <c r="N68" s="168"/>
      <c r="P68" s="39"/>
      <c r="AA68"/>
      <c r="AC68" s="269" t="s">
        <v>560</v>
      </c>
    </row>
    <row r="69" spans="4:29" ht="25.5" x14ac:dyDescent="0.25">
      <c r="D69" s="210" t="s">
        <v>275</v>
      </c>
      <c r="E69" s="209" t="s">
        <v>213</v>
      </c>
      <c r="F69" s="55">
        <v>530834</v>
      </c>
      <c r="G69" s="236" t="s">
        <v>200</v>
      </c>
      <c r="H69" s="55">
        <v>530505</v>
      </c>
      <c r="I69" s="209"/>
      <c r="J69" s="55"/>
      <c r="K69" s="208"/>
      <c r="N69" s="168"/>
      <c r="P69" s="39"/>
      <c r="AA69"/>
      <c r="AC69" s="269" t="s">
        <v>561</v>
      </c>
    </row>
    <row r="70" spans="4:29" ht="25.5" x14ac:dyDescent="0.25">
      <c r="D70" s="210" t="s">
        <v>273</v>
      </c>
      <c r="E70" s="209" t="s">
        <v>104</v>
      </c>
      <c r="F70" s="55">
        <v>530813</v>
      </c>
      <c r="G70" s="236" t="s">
        <v>191</v>
      </c>
      <c r="H70" s="55">
        <v>530405</v>
      </c>
      <c r="I70" s="209"/>
      <c r="J70" s="55"/>
      <c r="K70" s="208"/>
      <c r="N70" s="168"/>
      <c r="P70" s="39"/>
      <c r="AA70"/>
      <c r="AC70" s="269" t="s">
        <v>489</v>
      </c>
    </row>
    <row r="71" spans="4:29" ht="15" x14ac:dyDescent="0.25">
      <c r="D71" s="210" t="s">
        <v>273</v>
      </c>
      <c r="E71" s="209" t="s">
        <v>68</v>
      </c>
      <c r="F71" s="55">
        <v>510106</v>
      </c>
      <c r="G71" s="361" t="s">
        <v>109</v>
      </c>
      <c r="H71" s="362">
        <v>570203</v>
      </c>
      <c r="I71" s="209"/>
      <c r="J71" s="55"/>
      <c r="K71" s="208"/>
      <c r="N71" s="168"/>
      <c r="P71" s="39"/>
      <c r="AA71"/>
    </row>
    <row r="72" spans="4:29" ht="51" x14ac:dyDescent="0.25">
      <c r="D72" s="210" t="s">
        <v>275</v>
      </c>
      <c r="E72" s="212" t="s">
        <v>12</v>
      </c>
      <c r="F72" s="55">
        <v>570201</v>
      </c>
      <c r="G72" s="361" t="s">
        <v>111</v>
      </c>
      <c r="H72" s="362">
        <v>570206</v>
      </c>
      <c r="I72" s="209"/>
      <c r="J72" s="55"/>
      <c r="K72" s="208"/>
      <c r="N72" s="168"/>
      <c r="P72" s="39"/>
      <c r="AA72"/>
    </row>
    <row r="73" spans="4:29" ht="15" x14ac:dyDescent="0.25">
      <c r="D73" s="210" t="s">
        <v>274</v>
      </c>
      <c r="E73" s="209" t="s">
        <v>218</v>
      </c>
      <c r="F73" s="55">
        <v>531512</v>
      </c>
      <c r="G73" s="212" t="s">
        <v>12</v>
      </c>
      <c r="H73" s="55">
        <v>570201</v>
      </c>
      <c r="I73" s="209"/>
      <c r="J73" s="55"/>
      <c r="K73" s="208"/>
      <c r="N73" s="168"/>
      <c r="P73" s="39"/>
      <c r="AA73"/>
    </row>
    <row r="74" spans="4:29" ht="38.25" x14ac:dyDescent="0.25">
      <c r="D74" s="210" t="s">
        <v>274</v>
      </c>
      <c r="E74" s="209" t="s">
        <v>185</v>
      </c>
      <c r="F74" s="55">
        <v>530235</v>
      </c>
      <c r="G74" s="209" t="s">
        <v>108</v>
      </c>
      <c r="H74" s="55">
        <v>570102</v>
      </c>
      <c r="I74" s="209"/>
      <c r="J74" s="55"/>
      <c r="K74" s="208"/>
      <c r="N74" s="168"/>
      <c r="P74" s="39"/>
      <c r="AA74"/>
    </row>
    <row r="75" spans="4:29" ht="15" x14ac:dyDescent="0.25">
      <c r="D75" s="210" t="s">
        <v>274</v>
      </c>
      <c r="E75" s="209" t="s">
        <v>202</v>
      </c>
      <c r="F75" s="55">
        <v>530602</v>
      </c>
      <c r="G75" s="236"/>
      <c r="H75" s="55"/>
      <c r="I75" s="209"/>
      <c r="J75" s="55"/>
      <c r="K75" s="208"/>
      <c r="N75" s="168"/>
      <c r="P75" s="39"/>
      <c r="AA75"/>
    </row>
    <row r="76" spans="4:29" ht="15" x14ac:dyDescent="0.25">
      <c r="D76" s="210" t="s">
        <v>275</v>
      </c>
      <c r="E76" s="209" t="s">
        <v>84</v>
      </c>
      <c r="F76" s="55">
        <v>530106</v>
      </c>
      <c r="G76" s="236"/>
      <c r="H76" s="55"/>
      <c r="I76" s="211"/>
      <c r="J76" s="55"/>
      <c r="K76" s="208"/>
      <c r="N76" s="168"/>
      <c r="P76" s="39"/>
      <c r="AA76"/>
    </row>
    <row r="77" spans="4:29" ht="38.25" x14ac:dyDescent="0.25">
      <c r="D77" s="210" t="s">
        <v>275</v>
      </c>
      <c r="E77" s="209" t="s">
        <v>88</v>
      </c>
      <c r="F77" s="55">
        <v>530224</v>
      </c>
      <c r="G77" s="236"/>
      <c r="H77" s="55"/>
      <c r="I77" s="211"/>
      <c r="J77" s="55"/>
      <c r="K77" s="208"/>
      <c r="N77" s="168"/>
      <c r="P77" s="39"/>
      <c r="AA77"/>
    </row>
    <row r="78" spans="4:29" ht="25.5" x14ac:dyDescent="0.25">
      <c r="D78" s="210" t="s">
        <v>273</v>
      </c>
      <c r="E78" s="209" t="s">
        <v>86</v>
      </c>
      <c r="F78" s="55">
        <v>530208</v>
      </c>
      <c r="G78" s="236"/>
      <c r="H78" s="55"/>
      <c r="I78" s="211"/>
      <c r="J78" s="55"/>
      <c r="K78" s="208"/>
      <c r="N78" s="168"/>
      <c r="P78" s="39"/>
      <c r="AA78"/>
    </row>
    <row r="79" spans="4:29" ht="51" x14ac:dyDescent="0.25">
      <c r="D79" s="210" t="s">
        <v>275</v>
      </c>
      <c r="E79" s="209" t="s">
        <v>178</v>
      </c>
      <c r="F79" s="55">
        <v>530209</v>
      </c>
      <c r="G79" s="236"/>
      <c r="H79" s="55"/>
      <c r="I79" s="209"/>
      <c r="J79" s="55"/>
      <c r="K79" s="208"/>
      <c r="N79" s="168"/>
      <c r="P79" s="39"/>
      <c r="AA79"/>
    </row>
    <row r="80" spans="4:29" ht="38.25" x14ac:dyDescent="0.25">
      <c r="D80" s="210" t="s">
        <v>273</v>
      </c>
      <c r="E80" s="209" t="s">
        <v>182</v>
      </c>
      <c r="F80" s="55">
        <v>530226</v>
      </c>
      <c r="G80" s="236"/>
      <c r="H80" s="55"/>
      <c r="I80" s="209"/>
      <c r="J80" s="55"/>
      <c r="K80" s="208"/>
      <c r="P80" s="39"/>
      <c r="AA80"/>
    </row>
    <row r="81" spans="4:27" ht="25.5" x14ac:dyDescent="0.25">
      <c r="D81" s="210" t="s">
        <v>273</v>
      </c>
      <c r="E81" s="209" t="s">
        <v>180</v>
      </c>
      <c r="F81" s="55">
        <v>530220</v>
      </c>
      <c r="G81" s="236"/>
      <c r="H81" s="55"/>
      <c r="I81" s="209"/>
      <c r="J81" s="55"/>
      <c r="K81" s="208"/>
      <c r="P81" s="39"/>
      <c r="AA81"/>
    </row>
    <row r="82" spans="4:27" ht="15" x14ac:dyDescent="0.25">
      <c r="D82" s="210" t="s">
        <v>273</v>
      </c>
      <c r="E82" s="209" t="s">
        <v>242</v>
      </c>
      <c r="F82" s="55">
        <v>530850</v>
      </c>
      <c r="G82" s="236"/>
      <c r="H82" s="55"/>
      <c r="I82" s="209"/>
      <c r="J82" s="55"/>
      <c r="K82" s="208"/>
      <c r="P82" s="39"/>
      <c r="AA82"/>
    </row>
    <row r="83" spans="4:27" ht="38.25" x14ac:dyDescent="0.25">
      <c r="D83" s="210" t="s">
        <v>274</v>
      </c>
      <c r="E83" s="209" t="s">
        <v>108</v>
      </c>
      <c r="F83" s="55">
        <v>570102</v>
      </c>
      <c r="G83" s="236"/>
      <c r="H83" s="55"/>
      <c r="I83" s="209"/>
      <c r="J83" s="55"/>
      <c r="K83" s="208"/>
      <c r="P83" s="39"/>
      <c r="AA83"/>
    </row>
    <row r="84" spans="4:27" ht="15" x14ac:dyDescent="0.25">
      <c r="D84" s="210" t="s">
        <v>275</v>
      </c>
      <c r="E84" s="209" t="s">
        <v>8</v>
      </c>
      <c r="F84" s="55">
        <v>530105</v>
      </c>
      <c r="G84" s="208"/>
      <c r="H84" s="208"/>
      <c r="I84" s="209"/>
      <c r="J84" s="55"/>
      <c r="K84" s="208"/>
      <c r="P84" s="39"/>
      <c r="AA84"/>
    </row>
    <row r="85" spans="4:27" ht="25.5" x14ac:dyDescent="0.25">
      <c r="D85" s="210" t="s">
        <v>275</v>
      </c>
      <c r="E85" s="209" t="s">
        <v>240</v>
      </c>
      <c r="F85" s="55">
        <v>530201</v>
      </c>
      <c r="G85" s="208"/>
      <c r="H85" s="208"/>
      <c r="I85" s="209"/>
      <c r="J85" s="55"/>
      <c r="K85" s="208"/>
      <c r="P85" s="39"/>
      <c r="AA85"/>
    </row>
    <row r="86" spans="4:27" ht="15" x14ac:dyDescent="0.25">
      <c r="D86" s="210" t="s">
        <v>275</v>
      </c>
      <c r="E86" s="209" t="s">
        <v>134</v>
      </c>
      <c r="F86" s="55">
        <v>530827</v>
      </c>
      <c r="G86" s="208"/>
      <c r="H86" s="208"/>
      <c r="I86" s="209"/>
      <c r="J86" s="55"/>
      <c r="K86" s="208"/>
      <c r="P86" s="39"/>
      <c r="AA86"/>
    </row>
    <row r="87" spans="4:27" ht="15" x14ac:dyDescent="0.25">
      <c r="D87" s="210" t="s">
        <v>274</v>
      </c>
      <c r="E87" s="211" t="s">
        <v>200</v>
      </c>
      <c r="F87" s="55">
        <v>530505</v>
      </c>
      <c r="G87" s="208"/>
      <c r="H87" s="208"/>
      <c r="I87" s="273"/>
      <c r="J87" s="208"/>
      <c r="K87" s="208"/>
      <c r="P87" s="39"/>
      <c r="AA87"/>
    </row>
    <row r="88" spans="4:27" ht="25.5" x14ac:dyDescent="0.25">
      <c r="D88" s="210" t="s">
        <v>275</v>
      </c>
      <c r="E88" s="211" t="s">
        <v>191</v>
      </c>
      <c r="F88" s="55">
        <v>530405</v>
      </c>
      <c r="G88" s="208"/>
      <c r="H88" s="208"/>
      <c r="I88" s="273"/>
      <c r="J88" s="208"/>
      <c r="K88" s="208"/>
      <c r="P88" s="39"/>
      <c r="AA88"/>
    </row>
    <row r="89" spans="4:27" ht="15" x14ac:dyDescent="0.25">
      <c r="D89" s="210"/>
      <c r="E89" s="211"/>
      <c r="F89" s="55"/>
      <c r="G89" s="208"/>
      <c r="H89" s="208"/>
      <c r="I89" s="273"/>
      <c r="J89" s="208"/>
      <c r="K89" s="208"/>
      <c r="P89" s="39"/>
      <c r="AA89"/>
    </row>
    <row r="90" spans="4:27" ht="15" x14ac:dyDescent="0.25">
      <c r="D90" s="210" t="s">
        <v>273</v>
      </c>
      <c r="E90" s="209"/>
      <c r="F90" s="55"/>
      <c r="G90" s="208"/>
      <c r="H90" s="208"/>
      <c r="I90" s="273"/>
      <c r="J90" s="208"/>
      <c r="K90" s="208"/>
      <c r="P90" s="39"/>
      <c r="AA90"/>
    </row>
    <row r="91" spans="4:27" ht="15" x14ac:dyDescent="0.25">
      <c r="D91" s="210" t="s">
        <v>274</v>
      </c>
      <c r="E91" s="209"/>
      <c r="F91" s="55"/>
      <c r="G91" s="208"/>
      <c r="H91" s="208"/>
      <c r="I91" s="273"/>
      <c r="J91" s="208"/>
      <c r="K91" s="208"/>
      <c r="P91" s="39"/>
      <c r="AA91"/>
    </row>
    <row r="92" spans="4:27" ht="15" x14ac:dyDescent="0.25">
      <c r="D92" s="210" t="s">
        <v>275</v>
      </c>
      <c r="E92" s="209"/>
      <c r="F92" s="55"/>
      <c r="G92" s="208"/>
      <c r="H92" s="208"/>
      <c r="I92" s="273"/>
      <c r="J92" s="208"/>
      <c r="K92" s="208"/>
      <c r="P92" s="39"/>
      <c r="AA92"/>
    </row>
    <row r="93" spans="4:27" ht="15" x14ac:dyDescent="0.25">
      <c r="D93" s="210" t="s">
        <v>275</v>
      </c>
      <c r="E93" s="209"/>
      <c r="F93" s="55"/>
      <c r="I93" s="273"/>
      <c r="J93" s="208"/>
      <c r="K93" s="208"/>
      <c r="P93" s="39"/>
      <c r="AA93"/>
    </row>
    <row r="94" spans="4:27" ht="15" x14ac:dyDescent="0.25">
      <c r="D94" s="210" t="s">
        <v>273</v>
      </c>
      <c r="E94" s="209"/>
      <c r="F94" s="55"/>
      <c r="I94" s="273"/>
      <c r="J94" s="208"/>
      <c r="K94" s="208"/>
      <c r="P94" s="39"/>
      <c r="AA94"/>
    </row>
    <row r="95" spans="4:27" ht="15" x14ac:dyDescent="0.25">
      <c r="D95" s="210" t="s">
        <v>275</v>
      </c>
      <c r="E95" s="209"/>
      <c r="F95" s="55"/>
      <c r="I95" s="274"/>
      <c r="J95" s="207"/>
      <c r="K95" s="208"/>
      <c r="P95" s="39"/>
      <c r="AA95"/>
    </row>
    <row r="96" spans="4:27" ht="15" x14ac:dyDescent="0.25">
      <c r="D96" s="210" t="s">
        <v>275</v>
      </c>
      <c r="E96" s="209"/>
      <c r="F96" s="55"/>
      <c r="I96" s="209"/>
      <c r="J96" s="55"/>
      <c r="K96" s="208"/>
      <c r="P96" s="39"/>
      <c r="AA96"/>
    </row>
    <row r="97" spans="1:27" ht="15" x14ac:dyDescent="0.25">
      <c r="D97" s="210" t="s">
        <v>275</v>
      </c>
      <c r="E97" s="209"/>
      <c r="F97" s="55"/>
      <c r="G97" s="208"/>
      <c r="H97" s="208"/>
      <c r="I97" s="209"/>
      <c r="J97" s="55"/>
      <c r="K97" s="208"/>
      <c r="P97" s="39"/>
      <c r="AA97"/>
    </row>
    <row r="98" spans="1:27" ht="15" x14ac:dyDescent="0.25">
      <c r="E98" s="273"/>
      <c r="F98" s="208"/>
      <c r="G98" s="208"/>
      <c r="H98" s="208"/>
      <c r="I98" s="209"/>
      <c r="J98" s="55"/>
      <c r="K98" s="208"/>
      <c r="P98" s="39"/>
      <c r="AA98"/>
    </row>
    <row r="99" spans="1:27" ht="15" x14ac:dyDescent="0.25">
      <c r="E99" s="273"/>
      <c r="F99" s="208"/>
      <c r="G99" s="208"/>
      <c r="H99" s="208"/>
      <c r="I99" s="209"/>
      <c r="J99" s="55"/>
      <c r="K99" s="208"/>
      <c r="P99" s="39"/>
      <c r="AA99"/>
    </row>
    <row r="100" spans="1:27" ht="15" x14ac:dyDescent="0.25">
      <c r="E100" s="273"/>
      <c r="F100" s="208"/>
      <c r="G100" s="208"/>
      <c r="H100" s="208"/>
      <c r="I100" s="209"/>
      <c r="J100" s="55"/>
      <c r="K100" s="208"/>
      <c r="P100" s="39"/>
      <c r="AA100"/>
    </row>
    <row r="101" spans="1:27" ht="15" x14ac:dyDescent="0.25">
      <c r="E101" s="273"/>
      <c r="F101" s="208"/>
      <c r="G101" s="208"/>
      <c r="H101" s="208"/>
      <c r="I101" s="209"/>
      <c r="J101" s="55"/>
      <c r="K101" s="208"/>
      <c r="P101" s="39"/>
      <c r="AA101"/>
    </row>
    <row r="102" spans="1:27" ht="15" x14ac:dyDescent="0.25">
      <c r="E102" s="273"/>
      <c r="F102" s="208"/>
      <c r="G102" s="208"/>
      <c r="H102" s="208"/>
      <c r="I102" s="209"/>
      <c r="J102" s="55"/>
      <c r="K102" s="208"/>
      <c r="P102" s="39"/>
      <c r="AA102"/>
    </row>
    <row r="103" spans="1:27" ht="15" x14ac:dyDescent="0.25">
      <c r="E103" s="273"/>
      <c r="F103" s="208"/>
      <c r="G103" s="208"/>
      <c r="H103" s="208"/>
      <c r="I103" s="209"/>
      <c r="J103" s="55"/>
      <c r="K103" s="208"/>
      <c r="P103" s="39"/>
      <c r="AA103"/>
    </row>
    <row r="104" spans="1:27" ht="15" x14ac:dyDescent="0.25">
      <c r="E104" s="273"/>
      <c r="F104" s="208"/>
      <c r="G104" s="208"/>
      <c r="H104" s="208"/>
      <c r="I104" s="209"/>
      <c r="J104" s="55"/>
      <c r="K104" s="208"/>
      <c r="P104" s="39"/>
      <c r="AA104"/>
    </row>
    <row r="105" spans="1:27" ht="15" x14ac:dyDescent="0.25">
      <c r="A105" s="80" t="s">
        <v>179</v>
      </c>
      <c r="B105" s="80"/>
      <c r="C105" s="81" t="s">
        <v>163</v>
      </c>
      <c r="D105" s="206"/>
      <c r="E105" s="273"/>
      <c r="F105" s="208"/>
      <c r="G105" s="208"/>
      <c r="H105" s="208"/>
      <c r="I105" s="209"/>
      <c r="J105" s="55"/>
      <c r="K105" s="208"/>
      <c r="P105" s="39"/>
      <c r="AA105"/>
    </row>
    <row r="106" spans="1:27" ht="15" x14ac:dyDescent="0.25">
      <c r="E106" s="274"/>
      <c r="F106" s="207"/>
      <c r="G106" s="208"/>
      <c r="H106" s="208"/>
      <c r="I106" s="209"/>
      <c r="J106" s="55"/>
      <c r="K106" s="208"/>
      <c r="P106" s="39"/>
      <c r="AA106"/>
    </row>
    <row r="107" spans="1:27" ht="15" x14ac:dyDescent="0.25">
      <c r="E107" s="209"/>
      <c r="F107" s="55"/>
      <c r="G107" s="208"/>
      <c r="H107" s="208"/>
      <c r="I107" s="209"/>
      <c r="J107" s="55"/>
      <c r="K107" s="208"/>
      <c r="P107" s="39"/>
      <c r="AA107"/>
    </row>
    <row r="108" spans="1:27" ht="15" x14ac:dyDescent="0.25">
      <c r="E108" s="209"/>
      <c r="F108" s="55"/>
      <c r="G108" s="208"/>
      <c r="H108" s="208"/>
      <c r="I108" s="209"/>
      <c r="J108" s="55"/>
      <c r="K108" s="208"/>
      <c r="AA108"/>
    </row>
    <row r="109" spans="1:27" ht="15" x14ac:dyDescent="0.25">
      <c r="E109" s="209"/>
      <c r="F109" s="55"/>
      <c r="G109" s="208"/>
      <c r="H109" s="208"/>
      <c r="I109" s="209"/>
      <c r="J109" s="55"/>
      <c r="K109" s="208"/>
      <c r="AA109"/>
    </row>
    <row r="110" spans="1:27" ht="15" x14ac:dyDescent="0.25">
      <c r="E110" s="209"/>
      <c r="F110" s="55"/>
      <c r="G110" s="208"/>
      <c r="H110" s="208"/>
      <c r="I110" s="209"/>
      <c r="J110" s="55"/>
      <c r="K110" s="208"/>
      <c r="AA110"/>
    </row>
    <row r="111" spans="1:27" ht="15" x14ac:dyDescent="0.25">
      <c r="E111" s="209"/>
      <c r="F111" s="55"/>
      <c r="G111" s="208"/>
      <c r="H111" s="208"/>
      <c r="I111" s="209"/>
      <c r="J111" s="55"/>
      <c r="K111" s="208"/>
      <c r="AA111"/>
    </row>
    <row r="112" spans="1:27" ht="15" x14ac:dyDescent="0.25">
      <c r="E112" s="209"/>
      <c r="F112" s="55"/>
      <c r="G112" s="208"/>
      <c r="H112" s="208"/>
      <c r="I112" s="209"/>
      <c r="J112" s="55"/>
      <c r="K112" s="208"/>
      <c r="AA112"/>
    </row>
    <row r="113" spans="5:27" ht="15" x14ac:dyDescent="0.25">
      <c r="E113" s="209"/>
      <c r="F113" s="55"/>
      <c r="G113" s="208"/>
      <c r="H113" s="208"/>
      <c r="I113" s="209"/>
      <c r="J113" s="55"/>
      <c r="K113" s="208"/>
      <c r="AA113"/>
    </row>
    <row r="114" spans="5:27" ht="15" x14ac:dyDescent="0.25">
      <c r="E114" s="209"/>
      <c r="F114" s="55"/>
      <c r="G114" s="208"/>
      <c r="H114" s="208"/>
      <c r="I114" s="209"/>
      <c r="J114" s="55"/>
      <c r="K114" s="208"/>
      <c r="AA114"/>
    </row>
    <row r="115" spans="5:27" ht="15" x14ac:dyDescent="0.25">
      <c r="E115" s="209"/>
      <c r="F115" s="55"/>
      <c r="G115" s="208"/>
      <c r="H115" s="208"/>
      <c r="I115" s="209"/>
      <c r="J115" s="55"/>
      <c r="K115" s="208"/>
      <c r="AA115"/>
    </row>
    <row r="116" spans="5:27" ht="15" x14ac:dyDescent="0.25">
      <c r="E116" s="209"/>
      <c r="F116" s="55"/>
      <c r="G116" s="208"/>
      <c r="H116" s="208"/>
      <c r="I116" s="209"/>
      <c r="J116" s="55"/>
      <c r="K116" s="208"/>
      <c r="AA116"/>
    </row>
    <row r="117" spans="5:27" ht="15" x14ac:dyDescent="0.25">
      <c r="E117" s="209"/>
      <c r="F117" s="55"/>
      <c r="G117" s="208"/>
      <c r="H117" s="208"/>
      <c r="I117" s="209"/>
      <c r="J117" s="55"/>
      <c r="K117" s="208"/>
      <c r="AA117"/>
    </row>
    <row r="118" spans="5:27" ht="15" x14ac:dyDescent="0.25">
      <c r="E118" s="209"/>
      <c r="F118" s="55"/>
      <c r="G118" s="208"/>
      <c r="H118" s="208"/>
      <c r="I118" s="209"/>
      <c r="J118" s="55"/>
      <c r="K118" s="208"/>
      <c r="AA118"/>
    </row>
    <row r="119" spans="5:27" ht="15" x14ac:dyDescent="0.25">
      <c r="E119" s="209"/>
      <c r="F119" s="55"/>
      <c r="G119" s="208"/>
      <c r="H119" s="208"/>
      <c r="I119" s="209"/>
      <c r="J119" s="55"/>
      <c r="K119" s="208"/>
      <c r="AA119"/>
    </row>
    <row r="120" spans="5:27" ht="15" x14ac:dyDescent="0.25">
      <c r="E120" s="209"/>
      <c r="F120" s="55"/>
      <c r="G120" s="208"/>
      <c r="H120" s="208"/>
      <c r="I120" s="209"/>
      <c r="J120" s="55"/>
      <c r="K120" s="208"/>
      <c r="AA120"/>
    </row>
    <row r="121" spans="5:27" ht="15" x14ac:dyDescent="0.25">
      <c r="E121" s="209"/>
      <c r="F121" s="55"/>
      <c r="G121" s="208"/>
      <c r="H121" s="208"/>
      <c r="I121" s="209"/>
      <c r="J121" s="55"/>
      <c r="K121" s="208"/>
      <c r="AA121"/>
    </row>
    <row r="122" spans="5:27" ht="15" x14ac:dyDescent="0.25">
      <c r="E122" s="209"/>
      <c r="F122" s="55"/>
      <c r="G122" s="208"/>
      <c r="H122" s="208"/>
      <c r="I122" s="209"/>
      <c r="J122" s="55"/>
      <c r="K122" s="208"/>
      <c r="AA122"/>
    </row>
    <row r="123" spans="5:27" ht="15" x14ac:dyDescent="0.25">
      <c r="E123" s="209"/>
      <c r="F123" s="55"/>
      <c r="G123" s="208"/>
      <c r="H123" s="208"/>
      <c r="I123" s="209"/>
      <c r="J123" s="55"/>
      <c r="K123" s="208"/>
      <c r="AA123"/>
    </row>
    <row r="124" spans="5:27" ht="15" x14ac:dyDescent="0.25">
      <c r="E124" s="209"/>
      <c r="F124" s="55"/>
      <c r="G124" s="208"/>
      <c r="H124" s="208"/>
      <c r="I124" s="209"/>
      <c r="J124" s="55"/>
      <c r="K124" s="208"/>
      <c r="AA124"/>
    </row>
    <row r="125" spans="5:27" ht="15" x14ac:dyDescent="0.25">
      <c r="E125" s="209"/>
      <c r="F125" s="55"/>
      <c r="G125" s="208"/>
      <c r="H125" s="208"/>
      <c r="I125" s="209"/>
      <c r="J125" s="55"/>
      <c r="K125" s="208"/>
      <c r="AA125"/>
    </row>
    <row r="126" spans="5:27" ht="15" x14ac:dyDescent="0.25">
      <c r="E126" s="209"/>
      <c r="F126" s="55"/>
      <c r="G126" s="208"/>
      <c r="H126" s="208"/>
      <c r="I126" s="209"/>
      <c r="J126" s="55"/>
      <c r="K126" s="208"/>
      <c r="AA126"/>
    </row>
    <row r="127" spans="5:27" ht="15" x14ac:dyDescent="0.25">
      <c r="E127" s="209"/>
      <c r="F127" s="55"/>
      <c r="G127" s="208"/>
      <c r="H127" s="208"/>
      <c r="I127" s="209"/>
      <c r="J127" s="55"/>
      <c r="K127" s="208"/>
      <c r="AA127"/>
    </row>
    <row r="128" spans="5:27" ht="15" x14ac:dyDescent="0.25">
      <c r="E128" s="209"/>
      <c r="F128" s="55"/>
      <c r="G128" s="208"/>
      <c r="H128" s="208"/>
      <c r="I128" s="209"/>
      <c r="J128" s="55"/>
      <c r="K128" s="208"/>
      <c r="AA128"/>
    </row>
    <row r="129" spans="1:27" ht="15" x14ac:dyDescent="0.25">
      <c r="E129" s="209"/>
      <c r="F129" s="55"/>
      <c r="G129" s="208"/>
      <c r="H129" s="208"/>
      <c r="I129" s="209"/>
      <c r="J129" s="55"/>
      <c r="K129" s="208"/>
      <c r="AA129"/>
    </row>
    <row r="130" spans="1:27" ht="15" x14ac:dyDescent="0.25">
      <c r="A130" s="80" t="s">
        <v>196</v>
      </c>
      <c r="B130" s="80"/>
      <c r="C130" s="81" t="s">
        <v>168</v>
      </c>
      <c r="D130" s="81"/>
      <c r="E130" s="209"/>
      <c r="F130" s="55"/>
      <c r="G130" s="208"/>
      <c r="H130" s="208"/>
      <c r="I130" s="209"/>
      <c r="J130" s="55"/>
      <c r="K130" s="208"/>
      <c r="AA130"/>
    </row>
    <row r="131" spans="1:27" ht="15" x14ac:dyDescent="0.25">
      <c r="A131" s="80" t="s">
        <v>201</v>
      </c>
      <c r="B131" s="80"/>
      <c r="C131" s="81" t="s">
        <v>169</v>
      </c>
      <c r="D131" s="81"/>
      <c r="E131" s="209"/>
      <c r="F131" s="55"/>
      <c r="G131" s="208"/>
      <c r="H131" s="208"/>
      <c r="I131" s="209"/>
      <c r="J131" s="55"/>
      <c r="K131" s="208"/>
      <c r="AA131"/>
    </row>
    <row r="132" spans="1:27" ht="15" x14ac:dyDescent="0.25">
      <c r="A132" s="80" t="s">
        <v>214</v>
      </c>
      <c r="B132" s="80"/>
      <c r="C132" s="81" t="s">
        <v>173</v>
      </c>
      <c r="D132" s="81"/>
      <c r="E132" s="209"/>
      <c r="F132" s="55"/>
      <c r="G132" s="208"/>
      <c r="H132" s="208"/>
      <c r="I132" s="209"/>
      <c r="J132" s="55"/>
      <c r="K132" s="208"/>
      <c r="AA132"/>
    </row>
    <row r="133" spans="1:27" ht="15" x14ac:dyDescent="0.25">
      <c r="A133" s="80" t="s">
        <v>187</v>
      </c>
      <c r="B133" s="80"/>
      <c r="C133" s="81" t="s">
        <v>167</v>
      </c>
      <c r="D133" s="81"/>
      <c r="E133" s="209"/>
      <c r="F133" s="55"/>
      <c r="G133" s="208"/>
      <c r="H133" s="208"/>
      <c r="I133" s="209"/>
      <c r="J133" s="55"/>
      <c r="K133" s="208"/>
      <c r="AA133"/>
    </row>
    <row r="134" spans="1:27" ht="15" x14ac:dyDescent="0.25">
      <c r="E134" s="209"/>
      <c r="F134" s="55"/>
      <c r="G134" s="208"/>
      <c r="H134" s="208"/>
      <c r="I134" s="209"/>
      <c r="J134" s="55"/>
      <c r="K134" s="208"/>
      <c r="AA134"/>
    </row>
    <row r="135" spans="1:27" ht="15" x14ac:dyDescent="0.25">
      <c r="E135" s="209"/>
      <c r="F135" s="55"/>
      <c r="G135" s="208"/>
      <c r="H135" s="208"/>
      <c r="I135" s="209"/>
      <c r="J135" s="55"/>
      <c r="K135" s="208"/>
      <c r="AA135"/>
    </row>
    <row r="136" spans="1:27" ht="15" x14ac:dyDescent="0.25">
      <c r="E136" s="209"/>
      <c r="F136" s="55"/>
      <c r="G136" s="208"/>
      <c r="H136" s="208"/>
      <c r="I136" s="209"/>
      <c r="J136" s="55"/>
      <c r="K136" s="208"/>
      <c r="AA136"/>
    </row>
    <row r="137" spans="1:27" ht="15" x14ac:dyDescent="0.25">
      <c r="E137" s="209"/>
      <c r="F137" s="55"/>
      <c r="G137" s="208"/>
      <c r="H137" s="208"/>
      <c r="I137" s="209"/>
      <c r="J137" s="55"/>
      <c r="K137" s="208"/>
      <c r="AA137"/>
    </row>
    <row r="138" spans="1:27" ht="15" x14ac:dyDescent="0.25">
      <c r="E138" s="209"/>
      <c r="F138" s="55"/>
      <c r="G138" s="208"/>
      <c r="H138" s="208"/>
      <c r="I138" s="209"/>
      <c r="J138" s="55"/>
      <c r="K138" s="208"/>
      <c r="AA138"/>
    </row>
    <row r="139" spans="1:27" ht="15" x14ac:dyDescent="0.25">
      <c r="E139" s="209"/>
      <c r="F139" s="55"/>
      <c r="G139" s="208"/>
      <c r="H139" s="208"/>
      <c r="I139" s="209"/>
      <c r="J139" s="55"/>
      <c r="K139" s="208"/>
      <c r="AA139"/>
    </row>
    <row r="140" spans="1:27" ht="15" x14ac:dyDescent="0.25">
      <c r="E140" s="209"/>
      <c r="F140" s="55"/>
      <c r="G140" s="208"/>
      <c r="H140" s="208"/>
      <c r="I140" s="209"/>
      <c r="J140" s="55"/>
      <c r="K140" s="208"/>
      <c r="AA140"/>
    </row>
    <row r="141" spans="1:27" ht="15" x14ac:dyDescent="0.25">
      <c r="E141" s="209"/>
      <c r="F141" s="55"/>
      <c r="G141" s="208"/>
      <c r="H141" s="208"/>
      <c r="I141" s="209"/>
      <c r="J141" s="55"/>
      <c r="K141" s="208"/>
      <c r="AA141"/>
    </row>
    <row r="142" spans="1:27" ht="15" x14ac:dyDescent="0.25">
      <c r="E142" s="209"/>
      <c r="F142" s="55"/>
      <c r="G142" s="208"/>
      <c r="H142" s="208"/>
      <c r="I142" s="209"/>
      <c r="J142" s="55"/>
      <c r="K142" s="208"/>
      <c r="AA142"/>
    </row>
    <row r="143" spans="1:27" ht="15" x14ac:dyDescent="0.25">
      <c r="E143" s="209"/>
      <c r="F143" s="55"/>
      <c r="G143" s="208"/>
      <c r="H143" s="208"/>
      <c r="I143" s="209"/>
      <c r="J143" s="55"/>
      <c r="K143" s="208"/>
      <c r="AA143"/>
    </row>
    <row r="144" spans="1:27" ht="15" x14ac:dyDescent="0.25">
      <c r="E144" s="209"/>
      <c r="F144" s="55"/>
      <c r="G144" s="208"/>
      <c r="H144" s="208"/>
      <c r="I144" s="209"/>
      <c r="J144" s="55"/>
      <c r="K144" s="208"/>
      <c r="AA144"/>
    </row>
    <row r="145" spans="5:27" ht="15" x14ac:dyDescent="0.25">
      <c r="E145" s="209"/>
      <c r="F145" s="55"/>
      <c r="G145" s="208"/>
      <c r="H145" s="208"/>
      <c r="I145" s="209"/>
      <c r="J145" s="55"/>
      <c r="K145" s="208"/>
      <c r="AA145"/>
    </row>
    <row r="146" spans="5:27" ht="15" x14ac:dyDescent="0.25">
      <c r="E146" s="209"/>
      <c r="F146" s="55"/>
      <c r="G146" s="208"/>
      <c r="H146" s="208"/>
      <c r="I146" s="209"/>
      <c r="J146" s="55"/>
      <c r="K146" s="208"/>
      <c r="AA146"/>
    </row>
    <row r="147" spans="5:27" ht="15" x14ac:dyDescent="0.25">
      <c r="E147" s="209"/>
      <c r="F147" s="55"/>
      <c r="G147" s="208"/>
      <c r="H147" s="208"/>
      <c r="I147" s="209"/>
      <c r="J147" s="55"/>
      <c r="K147" s="208"/>
      <c r="AA147"/>
    </row>
    <row r="148" spans="5:27" ht="15" x14ac:dyDescent="0.25">
      <c r="E148" s="209"/>
      <c r="F148" s="55"/>
      <c r="G148" s="208"/>
      <c r="H148" s="208"/>
      <c r="I148" s="209"/>
      <c r="J148" s="55"/>
      <c r="K148" s="208"/>
      <c r="AA148"/>
    </row>
    <row r="149" spans="5:27" ht="15" x14ac:dyDescent="0.25">
      <c r="E149" s="209"/>
      <c r="F149" s="55"/>
      <c r="G149" s="208"/>
      <c r="H149" s="208"/>
      <c r="I149" s="209"/>
      <c r="J149" s="55"/>
      <c r="K149" s="208"/>
      <c r="AA149"/>
    </row>
    <row r="150" spans="5:27" ht="15" x14ac:dyDescent="0.25">
      <c r="E150" s="209"/>
      <c r="F150" s="55"/>
      <c r="G150" s="208"/>
      <c r="H150" s="208"/>
      <c r="I150" s="209"/>
      <c r="J150" s="55"/>
      <c r="K150" s="208"/>
      <c r="AA150"/>
    </row>
    <row r="151" spans="5:27" ht="15" x14ac:dyDescent="0.25">
      <c r="E151" s="209"/>
      <c r="F151" s="55"/>
      <c r="G151" s="208"/>
      <c r="H151" s="208"/>
      <c r="I151" s="209"/>
      <c r="J151" s="55"/>
      <c r="K151" s="208"/>
      <c r="AA151"/>
    </row>
    <row r="152" spans="5:27" ht="15" x14ac:dyDescent="0.25">
      <c r="E152" s="209"/>
      <c r="F152" s="55"/>
      <c r="G152" s="208"/>
      <c r="H152" s="208"/>
      <c r="I152" s="209"/>
      <c r="J152" s="55"/>
      <c r="K152" s="208"/>
      <c r="AA152"/>
    </row>
    <row r="153" spans="5:27" ht="15" x14ac:dyDescent="0.25">
      <c r="E153" s="209"/>
      <c r="F153" s="55"/>
      <c r="G153" s="208"/>
      <c r="H153" s="208"/>
      <c r="I153" s="209"/>
      <c r="J153" s="55"/>
      <c r="K153" s="208"/>
      <c r="AA153"/>
    </row>
    <row r="154" spans="5:27" ht="15" x14ac:dyDescent="0.25">
      <c r="E154" s="209"/>
      <c r="F154" s="55"/>
      <c r="G154" s="208"/>
      <c r="H154" s="208"/>
      <c r="I154" s="209"/>
      <c r="J154" s="55"/>
      <c r="K154" s="208"/>
      <c r="AA154"/>
    </row>
    <row r="155" spans="5:27" ht="15" x14ac:dyDescent="0.25">
      <c r="E155" s="209"/>
      <c r="F155" s="55"/>
      <c r="G155" s="208"/>
      <c r="H155" s="208"/>
      <c r="I155" s="209"/>
      <c r="J155" s="55"/>
      <c r="K155" s="208"/>
      <c r="AA155"/>
    </row>
    <row r="156" spans="5:27" ht="15" x14ac:dyDescent="0.25">
      <c r="E156" s="209"/>
      <c r="F156" s="55"/>
      <c r="G156" s="208"/>
      <c r="H156" s="208"/>
      <c r="I156" s="209"/>
      <c r="J156" s="55"/>
      <c r="K156" s="208"/>
      <c r="AA156"/>
    </row>
    <row r="157" spans="5:27" ht="15" x14ac:dyDescent="0.25">
      <c r="E157" s="209"/>
      <c r="F157" s="55"/>
      <c r="G157" s="208"/>
      <c r="H157" s="208"/>
      <c r="I157" s="209"/>
      <c r="J157" s="55"/>
      <c r="K157" s="208"/>
      <c r="AA157"/>
    </row>
    <row r="158" spans="5:27" ht="15" x14ac:dyDescent="0.25">
      <c r="E158" s="209"/>
      <c r="F158" s="55"/>
      <c r="G158" s="208"/>
      <c r="H158" s="208"/>
      <c r="I158" s="209"/>
      <c r="J158" s="55"/>
      <c r="K158" s="208"/>
      <c r="AA158"/>
    </row>
    <row r="159" spans="5:27" ht="15" x14ac:dyDescent="0.25">
      <c r="E159" s="209"/>
      <c r="F159" s="55"/>
      <c r="G159" s="208"/>
      <c r="H159" s="208"/>
      <c r="I159" s="209"/>
      <c r="J159" s="55"/>
      <c r="K159" s="208"/>
      <c r="AA159"/>
    </row>
    <row r="160" spans="5:27" ht="15" x14ac:dyDescent="0.25">
      <c r="E160" s="209"/>
      <c r="F160" s="55"/>
      <c r="G160" s="208"/>
      <c r="H160" s="208"/>
      <c r="I160" s="209"/>
      <c r="J160" s="55"/>
      <c r="K160" s="208"/>
      <c r="AA160"/>
    </row>
    <row r="161" spans="1:27" ht="15" x14ac:dyDescent="0.25">
      <c r="E161" s="209"/>
      <c r="F161" s="55"/>
      <c r="G161" s="208"/>
      <c r="H161" s="208"/>
      <c r="I161" s="209"/>
      <c r="J161" s="55"/>
      <c r="K161" s="208"/>
      <c r="AA161"/>
    </row>
    <row r="162" spans="1:27" ht="15" x14ac:dyDescent="0.25">
      <c r="E162" s="209"/>
      <c r="F162" s="55"/>
      <c r="G162" s="208"/>
      <c r="H162" s="208"/>
      <c r="I162" s="209"/>
      <c r="J162" s="55"/>
      <c r="K162" s="208"/>
      <c r="AA162"/>
    </row>
    <row r="163" spans="1:27" ht="15" x14ac:dyDescent="0.25">
      <c r="E163" s="209"/>
      <c r="F163" s="55"/>
      <c r="G163" s="208"/>
      <c r="H163" s="208"/>
      <c r="I163" s="209"/>
      <c r="J163" s="55"/>
      <c r="K163" s="208"/>
      <c r="AA163"/>
    </row>
    <row r="164" spans="1:27" ht="15" x14ac:dyDescent="0.25">
      <c r="E164" s="209"/>
      <c r="F164" s="55"/>
      <c r="G164" s="208"/>
      <c r="H164" s="208"/>
      <c r="I164" s="209"/>
      <c r="J164" s="55"/>
      <c r="K164" s="208"/>
      <c r="AA164"/>
    </row>
    <row r="165" spans="1:27" ht="15" x14ac:dyDescent="0.25">
      <c r="E165" s="209"/>
      <c r="F165" s="55"/>
      <c r="G165" s="208"/>
      <c r="H165" s="208"/>
      <c r="I165" s="211"/>
      <c r="J165" s="55"/>
      <c r="K165" s="208"/>
      <c r="AA165"/>
    </row>
    <row r="166" spans="1:27" ht="15" x14ac:dyDescent="0.25">
      <c r="E166" s="209"/>
      <c r="F166" s="55"/>
      <c r="G166" s="208"/>
      <c r="H166" s="208"/>
      <c r="I166" s="209"/>
      <c r="J166" s="55"/>
      <c r="K166" s="208"/>
      <c r="AA166"/>
    </row>
    <row r="167" spans="1:27" ht="15" x14ac:dyDescent="0.25">
      <c r="E167" s="209"/>
      <c r="F167" s="55"/>
      <c r="G167" s="208"/>
      <c r="H167" s="208"/>
      <c r="I167" s="209"/>
      <c r="J167" s="55"/>
      <c r="K167" s="208"/>
      <c r="AA167"/>
    </row>
    <row r="168" spans="1:27" ht="15" x14ac:dyDescent="0.25">
      <c r="A168" s="80" t="s">
        <v>181</v>
      </c>
      <c r="B168" s="80"/>
      <c r="C168" s="81" t="s">
        <v>164</v>
      </c>
      <c r="D168" s="81"/>
      <c r="E168" s="209"/>
      <c r="F168" s="55"/>
      <c r="G168" s="208"/>
      <c r="H168" s="208"/>
      <c r="I168" s="209"/>
      <c r="J168" s="55"/>
      <c r="K168" s="208"/>
      <c r="AA168"/>
    </row>
    <row r="169" spans="1:27" ht="15" x14ac:dyDescent="0.25">
      <c r="A169" s="80" t="s">
        <v>181</v>
      </c>
      <c r="B169" s="80"/>
      <c r="C169" s="81" t="s">
        <v>170</v>
      </c>
      <c r="D169" s="81"/>
      <c r="E169" s="209"/>
      <c r="F169" s="55"/>
      <c r="G169" s="208"/>
      <c r="H169" s="208"/>
      <c r="I169" s="209"/>
      <c r="J169" s="55"/>
      <c r="K169" s="208"/>
      <c r="AA169"/>
    </row>
    <row r="170" spans="1:27" ht="15" x14ac:dyDescent="0.25">
      <c r="E170" s="209"/>
      <c r="F170" s="55"/>
      <c r="G170" s="208"/>
      <c r="H170" s="208"/>
      <c r="I170" s="209"/>
      <c r="J170" s="55"/>
      <c r="K170" s="208"/>
      <c r="AA170"/>
    </row>
    <row r="171" spans="1:27" ht="15" x14ac:dyDescent="0.25">
      <c r="E171" s="209"/>
      <c r="F171" s="55"/>
      <c r="G171" s="208"/>
      <c r="H171" s="208"/>
      <c r="I171" s="209"/>
      <c r="J171" s="55"/>
      <c r="K171" s="208"/>
      <c r="AA171"/>
    </row>
    <row r="172" spans="1:27" ht="15" x14ac:dyDescent="0.25">
      <c r="E172" s="209"/>
      <c r="F172" s="55"/>
      <c r="G172" s="208"/>
      <c r="H172" s="208"/>
      <c r="I172" s="209"/>
      <c r="J172" s="55"/>
      <c r="K172" s="208"/>
      <c r="AA172"/>
    </row>
    <row r="173" spans="1:27" ht="15" x14ac:dyDescent="0.25">
      <c r="E173" s="209"/>
      <c r="F173" s="55"/>
      <c r="G173" s="208"/>
      <c r="H173" s="208"/>
      <c r="I173" s="209"/>
      <c r="J173" s="55"/>
      <c r="K173" s="208"/>
      <c r="AA173"/>
    </row>
    <row r="174" spans="1:27" ht="15" x14ac:dyDescent="0.25">
      <c r="E174" s="209"/>
      <c r="F174" s="55"/>
      <c r="G174" s="208"/>
      <c r="H174" s="208"/>
      <c r="I174" s="209"/>
      <c r="J174" s="55"/>
      <c r="K174" s="208"/>
      <c r="AA174"/>
    </row>
    <row r="175" spans="1:27" ht="15" x14ac:dyDescent="0.25">
      <c r="E175" s="209"/>
      <c r="F175" s="55"/>
      <c r="G175" s="208"/>
      <c r="H175" s="208"/>
      <c r="I175" s="209"/>
      <c r="J175" s="55"/>
      <c r="K175" s="208"/>
      <c r="AA175"/>
    </row>
    <row r="176" spans="1:27" ht="15" x14ac:dyDescent="0.25">
      <c r="E176" s="211"/>
      <c r="F176" s="55"/>
      <c r="G176" s="208"/>
      <c r="H176" s="208"/>
      <c r="I176" s="209"/>
      <c r="J176" s="55"/>
      <c r="K176" s="208"/>
      <c r="AA176"/>
    </row>
    <row r="177" spans="1:27" ht="15" x14ac:dyDescent="0.25">
      <c r="A177" s="80" t="s">
        <v>183</v>
      </c>
      <c r="B177" s="80"/>
      <c r="C177" s="81" t="s">
        <v>165</v>
      </c>
      <c r="D177" s="81"/>
      <c r="E177" s="209"/>
      <c r="F177" s="55"/>
      <c r="G177" s="208"/>
      <c r="H177" s="208"/>
      <c r="I177" s="209"/>
      <c r="J177" s="58"/>
      <c r="K177" s="208"/>
      <c r="AA177"/>
    </row>
    <row r="178" spans="1:27" ht="15" x14ac:dyDescent="0.25">
      <c r="E178" s="209"/>
      <c r="F178" s="55"/>
      <c r="G178" s="208"/>
      <c r="H178" s="208"/>
      <c r="I178" s="209"/>
      <c r="J178" s="58"/>
      <c r="K178" s="208"/>
      <c r="AA178"/>
    </row>
    <row r="179" spans="1:27" ht="15" x14ac:dyDescent="0.25">
      <c r="E179" s="209"/>
      <c r="F179" s="55"/>
      <c r="G179" s="208"/>
      <c r="H179" s="208"/>
      <c r="I179" s="209"/>
      <c r="J179" s="58"/>
      <c r="K179" s="208"/>
      <c r="AA179"/>
    </row>
    <row r="180" spans="1:27" ht="15" x14ac:dyDescent="0.25">
      <c r="E180" s="209"/>
      <c r="F180" s="55"/>
      <c r="G180" s="208"/>
      <c r="H180" s="208"/>
      <c r="I180" s="209"/>
      <c r="J180" s="58"/>
      <c r="K180" s="208"/>
      <c r="AA180"/>
    </row>
    <row r="181" spans="1:27" ht="15" x14ac:dyDescent="0.25">
      <c r="E181" s="209"/>
      <c r="F181" s="55"/>
      <c r="G181" s="208"/>
      <c r="H181" s="208"/>
      <c r="I181" s="209"/>
      <c r="J181" s="58"/>
      <c r="K181" s="208"/>
      <c r="AA181"/>
    </row>
    <row r="182" spans="1:27" ht="15" x14ac:dyDescent="0.25">
      <c r="E182" s="209"/>
      <c r="F182" s="55"/>
      <c r="G182" s="208"/>
      <c r="H182" s="208"/>
      <c r="I182" s="209"/>
      <c r="J182" s="58"/>
      <c r="K182" s="208"/>
      <c r="AA182"/>
    </row>
    <row r="183" spans="1:27" ht="15" x14ac:dyDescent="0.25">
      <c r="E183" s="209"/>
      <c r="F183" s="55"/>
      <c r="G183" s="208"/>
      <c r="H183" s="208"/>
      <c r="I183" s="209"/>
      <c r="J183" s="58"/>
      <c r="K183" s="208"/>
      <c r="AA183"/>
    </row>
    <row r="184" spans="1:27" ht="15" x14ac:dyDescent="0.25">
      <c r="E184" s="209"/>
      <c r="F184" s="55"/>
      <c r="G184" s="208"/>
      <c r="H184" s="208"/>
      <c r="I184" s="209"/>
      <c r="J184" s="58"/>
      <c r="K184" s="208"/>
      <c r="AA184"/>
    </row>
    <row r="185" spans="1:27" ht="15" x14ac:dyDescent="0.25">
      <c r="E185" s="209"/>
      <c r="F185" s="55"/>
      <c r="G185" s="208"/>
      <c r="H185" s="208"/>
      <c r="I185" s="209"/>
      <c r="J185" s="58"/>
      <c r="K185" s="208"/>
      <c r="AA185"/>
    </row>
    <row r="186" spans="1:27" ht="15" x14ac:dyDescent="0.25">
      <c r="E186" s="209"/>
      <c r="F186" s="55"/>
      <c r="G186" s="208"/>
      <c r="H186" s="208"/>
      <c r="I186" s="209"/>
      <c r="J186" s="58"/>
      <c r="K186" s="208"/>
      <c r="AA186"/>
    </row>
    <row r="187" spans="1:27" ht="15" x14ac:dyDescent="0.25">
      <c r="E187" s="209"/>
      <c r="F187" s="55"/>
      <c r="G187" s="208"/>
      <c r="H187" s="208"/>
      <c r="I187" s="209"/>
      <c r="J187" s="58"/>
      <c r="K187" s="208"/>
      <c r="AA187"/>
    </row>
    <row r="188" spans="1:27" ht="15" x14ac:dyDescent="0.25">
      <c r="E188" s="209"/>
      <c r="F188" s="58"/>
      <c r="G188" s="208"/>
      <c r="H188" s="208"/>
      <c r="I188" s="209"/>
      <c r="J188" s="58"/>
      <c r="K188" s="208"/>
      <c r="AA188"/>
    </row>
    <row r="189" spans="1:27" ht="15" x14ac:dyDescent="0.25">
      <c r="E189" s="209"/>
      <c r="F189" s="58"/>
      <c r="G189" s="208"/>
      <c r="H189" s="208"/>
      <c r="I189" s="209"/>
      <c r="J189" s="58"/>
      <c r="K189" s="208"/>
      <c r="AA189"/>
    </row>
    <row r="190" spans="1:27" ht="15" x14ac:dyDescent="0.25">
      <c r="E190" s="209"/>
      <c r="F190" s="58"/>
      <c r="G190" s="208"/>
      <c r="H190" s="208"/>
      <c r="I190" s="209"/>
      <c r="J190" s="58"/>
      <c r="K190" s="208"/>
      <c r="AA190"/>
    </row>
    <row r="191" spans="1:27" ht="15" x14ac:dyDescent="0.25">
      <c r="E191" s="209"/>
      <c r="F191" s="58"/>
      <c r="G191" s="208"/>
      <c r="H191" s="208"/>
      <c r="I191" s="209"/>
      <c r="J191" s="58"/>
      <c r="K191" s="208"/>
      <c r="AA191"/>
    </row>
    <row r="192" spans="1:27" ht="15" x14ac:dyDescent="0.25">
      <c r="E192" s="209"/>
      <c r="F192" s="58"/>
      <c r="G192" s="208"/>
      <c r="H192" s="208"/>
      <c r="K192" s="208"/>
      <c r="AA192"/>
    </row>
    <row r="193" spans="5:27" ht="15" x14ac:dyDescent="0.25">
      <c r="E193" s="209"/>
      <c r="F193" s="58"/>
      <c r="G193" s="208"/>
      <c r="H193" s="208"/>
      <c r="K193" s="208"/>
      <c r="AA193"/>
    </row>
    <row r="194" spans="5:27" ht="15" x14ac:dyDescent="0.25">
      <c r="E194" s="209"/>
      <c r="F194" s="58"/>
      <c r="G194" s="208"/>
      <c r="H194" s="208"/>
      <c r="K194" s="208"/>
      <c r="AA194"/>
    </row>
    <row r="195" spans="5:27" ht="15" x14ac:dyDescent="0.25">
      <c r="E195" s="209"/>
      <c r="F195" s="58"/>
      <c r="G195" s="208"/>
      <c r="H195" s="208"/>
      <c r="K195" s="208"/>
      <c r="AA195"/>
    </row>
    <row r="196" spans="5:27" ht="15" x14ac:dyDescent="0.25">
      <c r="E196" s="209"/>
      <c r="F196" s="58"/>
      <c r="G196" s="208"/>
      <c r="H196" s="208"/>
      <c r="K196" s="208"/>
      <c r="AA196"/>
    </row>
    <row r="197" spans="5:27" ht="15" x14ac:dyDescent="0.25">
      <c r="E197" s="209"/>
      <c r="F197" s="58"/>
      <c r="G197" s="208"/>
      <c r="H197" s="208"/>
      <c r="K197" s="208"/>
      <c r="AA197"/>
    </row>
    <row r="198" spans="5:27" ht="15" x14ac:dyDescent="0.25">
      <c r="E198" s="209"/>
      <c r="F198" s="58"/>
      <c r="G198" s="208"/>
      <c r="H198" s="208"/>
      <c r="K198" s="208"/>
      <c r="AA198"/>
    </row>
    <row r="199" spans="5:27" ht="15" x14ac:dyDescent="0.25">
      <c r="E199" s="209"/>
      <c r="F199" s="58"/>
      <c r="G199" s="208"/>
      <c r="H199" s="208"/>
      <c r="K199" s="208"/>
      <c r="AA199"/>
    </row>
    <row r="200" spans="5:27" ht="15" x14ac:dyDescent="0.25">
      <c r="E200" s="209"/>
      <c r="F200" s="58"/>
      <c r="G200" s="208"/>
      <c r="H200" s="208"/>
      <c r="K200" s="208"/>
      <c r="AA200"/>
    </row>
    <row r="201" spans="5:27" ht="15" x14ac:dyDescent="0.25">
      <c r="E201" s="209"/>
      <c r="F201" s="58"/>
      <c r="G201" s="208"/>
      <c r="H201" s="208"/>
      <c r="K201" s="208"/>
      <c r="AA201"/>
    </row>
    <row r="202" spans="5:27" ht="15" x14ac:dyDescent="0.25">
      <c r="E202" s="209"/>
      <c r="F202" s="58"/>
      <c r="G202" s="208"/>
      <c r="H202" s="208"/>
      <c r="K202" s="208"/>
      <c r="AA202"/>
    </row>
    <row r="203" spans="5:27" ht="15" x14ac:dyDescent="0.25">
      <c r="AA203"/>
    </row>
    <row r="204" spans="5:27" ht="15" x14ac:dyDescent="0.25">
      <c r="AA204"/>
    </row>
    <row r="205" spans="5:27" ht="15" x14ac:dyDescent="0.25">
      <c r="AA205"/>
    </row>
    <row r="206" spans="5:27" ht="15" x14ac:dyDescent="0.25">
      <c r="AA206"/>
    </row>
    <row r="207" spans="5:27" ht="15" x14ac:dyDescent="0.25">
      <c r="AA207"/>
    </row>
    <row r="208" spans="5:27" ht="15" x14ac:dyDescent="0.25">
      <c r="AA208"/>
    </row>
    <row r="209" spans="27:27" ht="15" x14ac:dyDescent="0.25">
      <c r="AA209"/>
    </row>
    <row r="210" spans="27:27" ht="15" x14ac:dyDescent="0.25">
      <c r="AA210"/>
    </row>
    <row r="211" spans="27:27" ht="15" x14ac:dyDescent="0.25">
      <c r="AA211"/>
    </row>
    <row r="212" spans="27:27" ht="15" x14ac:dyDescent="0.25">
      <c r="AA212"/>
    </row>
    <row r="213" spans="27:27" ht="15" x14ac:dyDescent="0.25">
      <c r="AA213"/>
    </row>
    <row r="214" spans="27:27" ht="15" x14ac:dyDescent="0.25">
      <c r="AA214"/>
    </row>
    <row r="215" spans="27:27" ht="15" x14ac:dyDescent="0.25">
      <c r="AA215"/>
    </row>
    <row r="216" spans="27:27" ht="15" x14ac:dyDescent="0.25">
      <c r="AA216"/>
    </row>
    <row r="217" spans="27:27" ht="15" x14ac:dyDescent="0.25">
      <c r="AA217"/>
    </row>
    <row r="218" spans="27:27" ht="15" x14ac:dyDescent="0.25">
      <c r="AA218"/>
    </row>
    <row r="219" spans="27:27" ht="15" x14ac:dyDescent="0.25">
      <c r="AA219"/>
    </row>
    <row r="220" spans="27:27" ht="15" x14ac:dyDescent="0.25">
      <c r="AA220"/>
    </row>
    <row r="221" spans="27:27" ht="15" x14ac:dyDescent="0.25">
      <c r="AA221"/>
    </row>
    <row r="222" spans="27:27" ht="15" x14ac:dyDescent="0.25">
      <c r="AA222"/>
    </row>
    <row r="223" spans="27:27" ht="15" x14ac:dyDescent="0.25">
      <c r="AA223"/>
    </row>
    <row r="224" spans="27:27" ht="15" x14ac:dyDescent="0.25">
      <c r="AA224"/>
    </row>
    <row r="225" spans="27:27" ht="15" x14ac:dyDescent="0.25">
      <c r="AA225"/>
    </row>
    <row r="226" spans="27:27" ht="15" x14ac:dyDescent="0.25">
      <c r="AA226"/>
    </row>
    <row r="227" spans="27:27" ht="15" x14ac:dyDescent="0.25">
      <c r="AA227"/>
    </row>
  </sheetData>
  <sheetProtection selectLockedCells="1" selectUnlockedCells="1"/>
  <autoFilter ref="A1:AN88"/>
  <sortState ref="AA1:AA24">
    <sortCondition ref="AA1"/>
  </sortState>
  <conditionalFormatting sqref="F103:H187 C177:D177 C168:D169 C130:D133 K103:K187">
    <cfRule type="duplicateValues" dxfId="13" priority="13"/>
    <cfRule type="duplicateValues" dxfId="12" priority="14"/>
    <cfRule type="duplicateValues" dxfId="11" priority="15"/>
  </conditionalFormatting>
  <conditionalFormatting sqref="F195:H202 K195:K202">
    <cfRule type="duplicateValues" dxfId="10" priority="48"/>
    <cfRule type="duplicateValues" dxfId="9" priority="49"/>
    <cfRule type="duplicateValues" dxfId="8" priority="50"/>
  </conditionalFormatting>
  <conditionalFormatting sqref="F195:H202 K195:K202">
    <cfRule type="duplicateValues" dxfId="7" priority="57"/>
  </conditionalFormatting>
  <conditionalFormatting sqref="J92:J176">
    <cfRule type="duplicateValues" dxfId="6" priority="1"/>
    <cfRule type="duplicateValues" dxfId="5" priority="2"/>
    <cfRule type="duplicateValues" dxfId="4" priority="3"/>
  </conditionalFormatting>
  <conditionalFormatting sqref="J184:J191">
    <cfRule type="duplicateValues" dxfId="3" priority="4"/>
    <cfRule type="duplicateValues" dxfId="2" priority="5"/>
    <cfRule type="duplicateValues" dxfId="1" priority="6"/>
  </conditionalFormatting>
  <conditionalFormatting sqref="J184:J191">
    <cfRule type="duplicateValues" dxfId="0" priority="7"/>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1" sqref="A11"/>
    </sheetView>
  </sheetViews>
  <sheetFormatPr baseColWidth="10" defaultRowHeight="15" x14ac:dyDescent="0.25"/>
  <cols>
    <col min="1" max="1" width="167.85546875" style="164" customWidth="1"/>
  </cols>
  <sheetData>
    <row r="1" spans="1:1" x14ac:dyDescent="0.25">
      <c r="A1" s="163" t="s">
        <v>294</v>
      </c>
    </row>
    <row r="2" spans="1:1" x14ac:dyDescent="0.25">
      <c r="A2" s="164" t="s">
        <v>312</v>
      </c>
    </row>
    <row r="3" spans="1:1" ht="30" x14ac:dyDescent="0.25">
      <c r="A3" s="164" t="s">
        <v>295</v>
      </c>
    </row>
    <row r="4" spans="1:1" x14ac:dyDescent="0.25">
      <c r="A4" s="164" t="s">
        <v>296</v>
      </c>
    </row>
    <row r="5" spans="1:1" x14ac:dyDescent="0.25">
      <c r="A5" s="164" t="s">
        <v>297</v>
      </c>
    </row>
    <row r="6" spans="1:1" ht="30" x14ac:dyDescent="0.25">
      <c r="A6" s="164" t="s">
        <v>298</v>
      </c>
    </row>
    <row r="7" spans="1:1" ht="30" x14ac:dyDescent="0.25">
      <c r="A7" s="164" t="s">
        <v>299</v>
      </c>
    </row>
    <row r="8" spans="1:1" x14ac:dyDescent="0.25">
      <c r="A8" s="164" t="s">
        <v>300</v>
      </c>
    </row>
    <row r="9" spans="1:1" x14ac:dyDescent="0.25">
      <c r="A9" s="164" t="s">
        <v>301</v>
      </c>
    </row>
    <row r="10" spans="1:1" x14ac:dyDescent="0.25">
      <c r="A10" s="164" t="s">
        <v>304</v>
      </c>
    </row>
    <row r="11" spans="1:1" ht="75" x14ac:dyDescent="0.25">
      <c r="A11" s="164" t="s">
        <v>308</v>
      </c>
    </row>
    <row r="12" spans="1:1" x14ac:dyDescent="0.25">
      <c r="A12" s="164" t="s">
        <v>309</v>
      </c>
    </row>
    <row r="13" spans="1:1" ht="30" x14ac:dyDescent="0.25">
      <c r="A13" s="164" t="s">
        <v>311</v>
      </c>
    </row>
  </sheetData>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U228"/>
  <sheetViews>
    <sheetView zoomScale="85" zoomScaleNormal="85" workbookViewId="0">
      <selection activeCell="B1" sqref="B1:AK1"/>
    </sheetView>
  </sheetViews>
  <sheetFormatPr baseColWidth="10" defaultColWidth="11.42578125" defaultRowHeight="12.75" x14ac:dyDescent="0.25"/>
  <cols>
    <col min="1" max="1" width="47.85546875" style="38" customWidth="1"/>
    <col min="2" max="2" width="44" style="37" customWidth="1"/>
    <col min="3" max="3" width="23.5703125" style="37" customWidth="1"/>
    <col min="4" max="4" width="25.85546875" style="37" bestFit="1" customWidth="1"/>
    <col min="5" max="5" width="39.5703125" style="38" customWidth="1"/>
    <col min="6" max="6" width="35.140625" style="37" customWidth="1"/>
    <col min="7" max="8" width="6.28515625" style="37" customWidth="1"/>
    <col min="9" max="9" width="7.140625" style="37" customWidth="1"/>
    <col min="10" max="10" width="6.7109375" style="37" customWidth="1"/>
    <col min="11" max="11" width="6.85546875" style="37" customWidth="1"/>
    <col min="12" max="12" width="6" style="37" customWidth="1"/>
    <col min="13" max="13" width="5.7109375" style="37" customWidth="1"/>
    <col min="14" max="14" width="6.7109375" style="37" customWidth="1"/>
    <col min="15" max="15" width="6.28515625" style="37" customWidth="1"/>
    <col min="16" max="17" width="6.42578125" style="37" customWidth="1"/>
    <col min="18" max="18" width="5.7109375" style="37" customWidth="1"/>
    <col min="19" max="19" width="9.42578125" style="37" customWidth="1"/>
    <col min="20" max="20" width="10.5703125" style="37" customWidth="1"/>
    <col min="21" max="21" width="10.28515625" style="37" customWidth="1"/>
    <col min="22" max="22" width="11.42578125" style="37"/>
    <col min="23" max="23" width="14.7109375" style="37" customWidth="1"/>
    <col min="24" max="24" width="40.5703125" style="38" customWidth="1"/>
    <col min="25" max="36" width="12.7109375" style="37" customWidth="1"/>
    <col min="37" max="37" width="18.7109375" style="56" customWidth="1"/>
    <col min="38" max="47" width="11.42578125" style="184"/>
    <col min="48" max="16384" width="11.42578125" style="37"/>
  </cols>
  <sheetData>
    <row r="1" spans="1:37" s="184" customFormat="1" ht="68.25" customHeight="1" thickBot="1" x14ac:dyDescent="0.3">
      <c r="A1" s="454"/>
      <c r="B1" s="455" t="s">
        <v>644</v>
      </c>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row>
    <row r="2" spans="1:37" ht="15.75" customHeight="1" thickBot="1" x14ac:dyDescent="0.3">
      <c r="A2" s="399" t="s">
        <v>329</v>
      </c>
      <c r="B2" s="400"/>
      <c r="C2" s="399" t="s">
        <v>330</v>
      </c>
      <c r="D2" s="400"/>
      <c r="E2" s="401"/>
      <c r="F2" s="279" t="s">
        <v>331</v>
      </c>
      <c r="G2" s="398" t="s">
        <v>332</v>
      </c>
      <c r="H2" s="396"/>
      <c r="I2" s="396"/>
      <c r="J2" s="396"/>
      <c r="K2" s="396"/>
      <c r="L2" s="396"/>
      <c r="M2" s="396"/>
      <c r="N2" s="396"/>
      <c r="O2" s="396"/>
      <c r="P2" s="396"/>
      <c r="Q2" s="396"/>
      <c r="R2" s="396"/>
      <c r="S2" s="396"/>
      <c r="T2" s="398" t="s">
        <v>333</v>
      </c>
      <c r="U2" s="397"/>
      <c r="V2" s="396" t="s">
        <v>330</v>
      </c>
      <c r="W2" s="396"/>
      <c r="X2" s="397"/>
      <c r="Y2" s="398" t="s">
        <v>599</v>
      </c>
      <c r="Z2" s="396"/>
      <c r="AA2" s="396"/>
      <c r="AB2" s="396"/>
      <c r="AC2" s="396"/>
      <c r="AD2" s="396"/>
      <c r="AE2" s="396"/>
      <c r="AF2" s="396"/>
      <c r="AG2" s="396"/>
      <c r="AH2" s="396"/>
      <c r="AI2" s="396"/>
      <c r="AJ2" s="396"/>
      <c r="AK2" s="397"/>
    </row>
    <row r="3" spans="1:37" ht="53.25" customHeight="1" thickBot="1" x14ac:dyDescent="0.3">
      <c r="A3" s="177" t="s">
        <v>279</v>
      </c>
      <c r="B3" s="178" t="s">
        <v>0</v>
      </c>
      <c r="C3" s="178" t="s">
        <v>1</v>
      </c>
      <c r="D3" s="178" t="s">
        <v>147</v>
      </c>
      <c r="E3" s="179" t="s">
        <v>2</v>
      </c>
      <c r="F3" s="178" t="s">
        <v>3</v>
      </c>
      <c r="G3" s="180" t="s">
        <v>337</v>
      </c>
      <c r="H3" s="178" t="s">
        <v>338</v>
      </c>
      <c r="I3" s="178" t="s">
        <v>339</v>
      </c>
      <c r="J3" s="178" t="s">
        <v>340</v>
      </c>
      <c r="K3" s="178" t="s">
        <v>341</v>
      </c>
      <c r="L3" s="178" t="s">
        <v>342</v>
      </c>
      <c r="M3" s="178" t="s">
        <v>343</v>
      </c>
      <c r="N3" s="178" t="s">
        <v>344</v>
      </c>
      <c r="O3" s="178" t="s">
        <v>345</v>
      </c>
      <c r="P3" s="178" t="s">
        <v>346</v>
      </c>
      <c r="Q3" s="178" t="s">
        <v>347</v>
      </c>
      <c r="R3" s="178" t="s">
        <v>348</v>
      </c>
      <c r="S3" s="178" t="s">
        <v>148</v>
      </c>
      <c r="T3" s="180" t="s">
        <v>252</v>
      </c>
      <c r="U3" s="178" t="s">
        <v>253</v>
      </c>
      <c r="V3" s="178" t="s">
        <v>334</v>
      </c>
      <c r="W3" s="178" t="s">
        <v>335</v>
      </c>
      <c r="X3" s="178" t="s">
        <v>336</v>
      </c>
      <c r="Y3" s="180" t="s">
        <v>337</v>
      </c>
      <c r="Z3" s="178" t="s">
        <v>338</v>
      </c>
      <c r="AA3" s="178" t="s">
        <v>339</v>
      </c>
      <c r="AB3" s="178" t="s">
        <v>340</v>
      </c>
      <c r="AC3" s="178" t="s">
        <v>341</v>
      </c>
      <c r="AD3" s="178" t="s">
        <v>342</v>
      </c>
      <c r="AE3" s="178" t="s">
        <v>343</v>
      </c>
      <c r="AF3" s="178" t="s">
        <v>344</v>
      </c>
      <c r="AG3" s="178" t="s">
        <v>345</v>
      </c>
      <c r="AH3" s="178" t="s">
        <v>346</v>
      </c>
      <c r="AI3" s="178" t="s">
        <v>347</v>
      </c>
      <c r="AJ3" s="178" t="s">
        <v>348</v>
      </c>
      <c r="AK3" s="181" t="s">
        <v>631</v>
      </c>
    </row>
    <row r="4" spans="1:37" ht="41.45" customHeight="1" x14ac:dyDescent="0.25">
      <c r="A4" s="59"/>
      <c r="B4" s="59"/>
      <c r="C4" s="174" t="str">
        <f>IF(B4&lt;&gt;0,LISTAS!$C$2,"")</f>
        <v/>
      </c>
      <c r="D4" s="182">
        <f>IF(E4=LISTAS!$O$2,LISTAS!$P$2,IF(E4=LISTAS!$O$3,LISTAS!$P$3,IF(E4=LISTAS!$O$4,LISTAS!$P$4,IF(E4=LISTAS!$O$5,LISTAS!$P$5,IF(E4=LISTAS!$O$6,LISTAS!$P$6,IF(E4=LISTAS!$O$7,LISTAS!$P$7,IF(E4=LISTAS!$O$8,LISTAS!$P$8,IF(E4=LISTAS!$O$9,LISTAS!$P$9,IF(E4=LISTAS!$O$10,LISTAS!$P$10,IF(E4=LISTAS!$O$14,LISTAS!$P$14,IF(E4=LISTAS!$O$11,LISTAS!$P$11,IF(E4=LISTAS!$O$12,LISTAS!$P$12,IF(E4=LISTAS!$O$13,LISTAS!$P$13,"")))))))))))))</f>
        <v>0</v>
      </c>
      <c r="E4" s="59"/>
      <c r="F4" s="59"/>
      <c r="G4" s="280"/>
      <c r="H4" s="280"/>
      <c r="I4" s="280"/>
      <c r="J4" s="280"/>
      <c r="K4" s="280"/>
      <c r="L4" s="280"/>
      <c r="M4" s="280"/>
      <c r="N4" s="280"/>
      <c r="O4" s="280"/>
      <c r="P4" s="280"/>
      <c r="Q4" s="280"/>
      <c r="R4" s="280"/>
      <c r="S4" s="280">
        <f>SUM(G4:R4)</f>
        <v>0</v>
      </c>
      <c r="T4" s="186"/>
      <c r="U4" s="186"/>
      <c r="V4" s="174" t="str">
        <f>IF(X4="","",MID(W4,1,2))</f>
        <v/>
      </c>
      <c r="W4" s="174" t="str">
        <f>IFERROR(VLOOKUP(X4,LISTAS!$E$2:$F$194,2,0),"INGRESE NOMBRE DEL ITEM")</f>
        <v>INGRESE NOMBRE DEL ITEM</v>
      </c>
      <c r="X4" s="59"/>
      <c r="Y4" s="175"/>
      <c r="Z4" s="175"/>
      <c r="AA4" s="175"/>
      <c r="AB4" s="175"/>
      <c r="AC4" s="175"/>
      <c r="AD4" s="175"/>
      <c r="AE4" s="175"/>
      <c r="AF4" s="175"/>
      <c r="AG4" s="175"/>
      <c r="AH4" s="175"/>
      <c r="AI4" s="175"/>
      <c r="AJ4" s="175"/>
      <c r="AK4" s="176">
        <f>SUM(Y4:AJ4)</f>
        <v>0</v>
      </c>
    </row>
    <row r="5" spans="1:37" ht="41.45" customHeight="1" x14ac:dyDescent="0.25">
      <c r="A5" s="40" t="str">
        <f>IF(A4=0,"",A4)</f>
        <v/>
      </c>
      <c r="B5" s="40" t="str">
        <f>IF(B4=0,"",B4)</f>
        <v/>
      </c>
      <c r="C5" s="40" t="str">
        <f>C4</f>
        <v/>
      </c>
      <c r="D5" s="183">
        <f>IF(E5=LISTAS!$O$2,LISTAS!$P$2,IF(E5=LISTAS!$O$3,LISTAS!$P$3,IF(E5=LISTAS!$O$4,LISTAS!$P$4,IF(E5=LISTAS!$O$5,LISTAS!$P$5,IF(E5=LISTAS!$O$6,LISTAS!$P$6,IF(E5=LISTAS!$O$7,LISTAS!$P$7,IF(E5=LISTAS!$O$8,LISTAS!$P$8,IF(E5=LISTAS!$O$9,LISTAS!$P$9,IF(E5=LISTAS!$O$10,LISTAS!$P$10,IF(E5=LISTAS!$O$14,LISTAS!$P$14,IF(E5=LISTAS!$O$11,LISTAS!$P$11,IF(E5=LISTAS!$O$12,LISTAS!$P$12,IF(E5=LISTAS!$O$13,LISTAS!$P$13,"")))))))))))))</f>
        <v>0</v>
      </c>
      <c r="E5" s="2"/>
      <c r="F5" s="59"/>
      <c r="G5" s="281"/>
      <c r="H5" s="281"/>
      <c r="I5" s="281"/>
      <c r="J5" s="281"/>
      <c r="K5" s="281"/>
      <c r="L5" s="281"/>
      <c r="M5" s="281"/>
      <c r="N5" s="281"/>
      <c r="O5" s="281"/>
      <c r="P5" s="281"/>
      <c r="Q5" s="281"/>
      <c r="R5" s="281"/>
      <c r="S5" s="280">
        <f t="shared" ref="S5:S68" si="0">SUM(G5:R5)</f>
        <v>0</v>
      </c>
      <c r="T5" s="187"/>
      <c r="U5" s="187"/>
      <c r="V5" s="40" t="str">
        <f t="shared" ref="V5:V68" si="1">IF(X5="","",MID(W5,1,2))</f>
        <v/>
      </c>
      <c r="W5" s="40" t="str">
        <f>IFERROR(VLOOKUP(X5,LISTAS!$E$2:$F$194,2,0),"INGRESE NOMBRE DEL ITEM")</f>
        <v>INGRESE NOMBRE DEL ITEM</v>
      </c>
      <c r="X5" s="2"/>
      <c r="Y5" s="66"/>
      <c r="Z5" s="66"/>
      <c r="AA5" s="66"/>
      <c r="AB5" s="66"/>
      <c r="AC5" s="66"/>
      <c r="AD5" s="66"/>
      <c r="AE5" s="66"/>
      <c r="AF5" s="66"/>
      <c r="AG5" s="66"/>
      <c r="AH5" s="66"/>
      <c r="AI5" s="66"/>
      <c r="AJ5" s="66"/>
      <c r="AK5" s="57">
        <f t="shared" ref="AK5:AK68" si="2">SUM(Y5:AJ5)</f>
        <v>0</v>
      </c>
    </row>
    <row r="6" spans="1:37" ht="41.45" customHeight="1" x14ac:dyDescent="0.25">
      <c r="A6" s="40" t="str">
        <f t="shared" ref="A6:A69" si="3">A5</f>
        <v/>
      </c>
      <c r="B6" s="40" t="str">
        <f t="shared" ref="B6:B69" si="4">IF(B5=0,"",B5)</f>
        <v/>
      </c>
      <c r="C6" s="40" t="str">
        <f t="shared" ref="C6:C69" si="5">C5</f>
        <v/>
      </c>
      <c r="D6" s="183">
        <f>IF(E6=LISTAS!$O$2,LISTAS!$P$2,IF(E6=LISTAS!$O$3,LISTAS!$P$3,IF(E6=LISTAS!$O$4,LISTAS!$P$4,IF(E6=LISTAS!$O$5,LISTAS!$P$5,IF(E6=LISTAS!$O$6,LISTAS!$P$6,IF(E6=LISTAS!$O$7,LISTAS!$P$7,IF(E6=LISTAS!$O$8,LISTAS!$P$8,IF(E6=LISTAS!$O$9,LISTAS!$P$9,IF(E6=LISTAS!$O$10,LISTAS!$P$10,IF(E6=LISTAS!$O$14,LISTAS!$P$14,IF(E6=LISTAS!$O$11,LISTAS!$P$11,IF(E6=LISTAS!$O$12,LISTAS!$P$12,IF(E6=LISTAS!$O$13,LISTAS!$P$13,"")))))))))))))</f>
        <v>0</v>
      </c>
      <c r="E6" s="2"/>
      <c r="F6" s="59"/>
      <c r="G6" s="281"/>
      <c r="H6" s="281"/>
      <c r="I6" s="281"/>
      <c r="J6" s="281"/>
      <c r="K6" s="281"/>
      <c r="L6" s="281"/>
      <c r="M6" s="281"/>
      <c r="N6" s="281"/>
      <c r="O6" s="281"/>
      <c r="P6" s="281"/>
      <c r="Q6" s="281"/>
      <c r="R6" s="281"/>
      <c r="S6" s="280">
        <f t="shared" si="0"/>
        <v>0</v>
      </c>
      <c r="T6" s="187"/>
      <c r="U6" s="187"/>
      <c r="V6" s="40" t="str">
        <f t="shared" si="1"/>
        <v/>
      </c>
      <c r="W6" s="40" t="str">
        <f>IFERROR(VLOOKUP(X6,LISTAS!$E$2:$F$194,2,0),"INGRESE NOMBRE DEL ITEM")</f>
        <v>INGRESE NOMBRE DEL ITEM</v>
      </c>
      <c r="X6" s="2"/>
      <c r="Y6" s="66"/>
      <c r="Z6" s="66"/>
      <c r="AA6" s="66"/>
      <c r="AB6" s="66"/>
      <c r="AC6" s="66"/>
      <c r="AD6" s="66"/>
      <c r="AE6" s="66"/>
      <c r="AF6" s="66"/>
      <c r="AG6" s="66"/>
      <c r="AH6" s="66"/>
      <c r="AI6" s="66"/>
      <c r="AJ6" s="66"/>
      <c r="AK6" s="57">
        <f t="shared" si="2"/>
        <v>0</v>
      </c>
    </row>
    <row r="7" spans="1:37" ht="41.45" customHeight="1" x14ac:dyDescent="0.25">
      <c r="A7" s="40" t="str">
        <f t="shared" si="3"/>
        <v/>
      </c>
      <c r="B7" s="40" t="str">
        <f t="shared" si="4"/>
        <v/>
      </c>
      <c r="C7" s="40" t="str">
        <f t="shared" si="5"/>
        <v/>
      </c>
      <c r="D7" s="183">
        <f>IF(E7=LISTAS!$O$2,LISTAS!$P$2,IF(E7=LISTAS!$O$3,LISTAS!$P$3,IF(E7=LISTAS!$O$4,LISTAS!$P$4,IF(E7=LISTAS!$O$5,LISTAS!$P$5,IF(E7=LISTAS!$O$6,LISTAS!$P$6,IF(E7=LISTAS!$O$7,LISTAS!$P$7,IF(E7=LISTAS!$O$8,LISTAS!$P$8,IF(E7=LISTAS!$O$9,LISTAS!$P$9,IF(E7=LISTAS!$O$10,LISTAS!$P$10,IF(E7=LISTAS!$O$14,LISTAS!$P$14,IF(E7=LISTAS!$O$11,LISTAS!$P$11,IF(E7=LISTAS!$O$12,LISTAS!$P$12,IF(E7=LISTAS!$O$13,LISTAS!$P$13,"")))))))))))))</f>
        <v>0</v>
      </c>
      <c r="E7" s="2"/>
      <c r="F7" s="59"/>
      <c r="G7" s="281"/>
      <c r="H7" s="281"/>
      <c r="I7" s="281"/>
      <c r="J7" s="281"/>
      <c r="K7" s="281"/>
      <c r="L7" s="281"/>
      <c r="M7" s="281"/>
      <c r="N7" s="281"/>
      <c r="O7" s="281"/>
      <c r="P7" s="281"/>
      <c r="Q7" s="281"/>
      <c r="R7" s="281"/>
      <c r="S7" s="280">
        <f t="shared" si="0"/>
        <v>0</v>
      </c>
      <c r="T7" s="187"/>
      <c r="U7" s="187"/>
      <c r="V7" s="40" t="str">
        <f t="shared" si="1"/>
        <v/>
      </c>
      <c r="W7" s="40" t="str">
        <f>IFERROR(VLOOKUP(X7,LISTAS!$E$2:$F$194,2,0),"INGRESE NOMBRE DEL ITEM")</f>
        <v>INGRESE NOMBRE DEL ITEM</v>
      </c>
      <c r="X7" s="2"/>
      <c r="Y7" s="66"/>
      <c r="Z7" s="66"/>
      <c r="AA7" s="66"/>
      <c r="AB7" s="66"/>
      <c r="AC7" s="66"/>
      <c r="AD7" s="66"/>
      <c r="AE7" s="66"/>
      <c r="AF7" s="66"/>
      <c r="AG7" s="66"/>
      <c r="AH7" s="66"/>
      <c r="AI7" s="66"/>
      <c r="AJ7" s="66"/>
      <c r="AK7" s="57">
        <f t="shared" si="2"/>
        <v>0</v>
      </c>
    </row>
    <row r="8" spans="1:37" ht="41.45" customHeight="1" x14ac:dyDescent="0.25">
      <c r="A8" s="40" t="str">
        <f t="shared" si="3"/>
        <v/>
      </c>
      <c r="B8" s="40" t="str">
        <f t="shared" si="4"/>
        <v/>
      </c>
      <c r="C8" s="40" t="str">
        <f t="shared" si="5"/>
        <v/>
      </c>
      <c r="D8" s="183">
        <f>IF(E8=LISTAS!$O$2,LISTAS!$P$2,IF(E8=LISTAS!$O$3,LISTAS!$P$3,IF(E8=LISTAS!$O$4,LISTAS!$P$4,IF(E8=LISTAS!$O$5,LISTAS!$P$5,IF(E8=LISTAS!$O$6,LISTAS!$P$6,IF(E8=LISTAS!$O$7,LISTAS!$P$7,IF(E8=LISTAS!$O$8,LISTAS!$P$8,IF(E8=LISTAS!$O$9,LISTAS!$P$9,IF(E8=LISTAS!$O$10,LISTAS!$P$10,IF(E8=LISTAS!$O$14,LISTAS!$P$14,IF(E8=LISTAS!$O$11,LISTAS!$P$11,IF(E8=LISTAS!$O$12,LISTAS!$P$12,IF(E8=LISTAS!$O$13,LISTAS!$P$13,"")))))))))))))</f>
        <v>0</v>
      </c>
      <c r="E8" s="2"/>
      <c r="F8" s="59"/>
      <c r="G8" s="281"/>
      <c r="H8" s="281"/>
      <c r="I8" s="281"/>
      <c r="J8" s="281"/>
      <c r="K8" s="281"/>
      <c r="L8" s="281"/>
      <c r="M8" s="281"/>
      <c r="N8" s="281"/>
      <c r="O8" s="281"/>
      <c r="P8" s="281"/>
      <c r="Q8" s="281"/>
      <c r="R8" s="281"/>
      <c r="S8" s="280">
        <f t="shared" si="0"/>
        <v>0</v>
      </c>
      <c r="T8" s="187"/>
      <c r="U8" s="187"/>
      <c r="V8" s="40" t="str">
        <f t="shared" si="1"/>
        <v/>
      </c>
      <c r="W8" s="40" t="str">
        <f>IFERROR(VLOOKUP(X8,LISTAS!$E$2:$F$194,2,0),"INGRESE NOMBRE DEL ITEM")</f>
        <v>INGRESE NOMBRE DEL ITEM</v>
      </c>
      <c r="X8" s="2"/>
      <c r="Y8" s="66"/>
      <c r="Z8" s="66"/>
      <c r="AA8" s="66"/>
      <c r="AB8" s="66"/>
      <c r="AC8" s="66"/>
      <c r="AD8" s="66"/>
      <c r="AE8" s="66"/>
      <c r="AF8" s="66"/>
      <c r="AG8" s="66"/>
      <c r="AH8" s="66"/>
      <c r="AI8" s="66"/>
      <c r="AJ8" s="66"/>
      <c r="AK8" s="57">
        <f t="shared" si="2"/>
        <v>0</v>
      </c>
    </row>
    <row r="9" spans="1:37" ht="41.45" customHeight="1" x14ac:dyDescent="0.25">
      <c r="A9" s="40" t="str">
        <f t="shared" si="3"/>
        <v/>
      </c>
      <c r="B9" s="40" t="str">
        <f t="shared" si="4"/>
        <v/>
      </c>
      <c r="C9" s="40" t="str">
        <f t="shared" si="5"/>
        <v/>
      </c>
      <c r="D9" s="183">
        <f>IF(E9=LISTAS!$O$2,LISTAS!$P$2,IF(E9=LISTAS!$O$3,LISTAS!$P$3,IF(E9=LISTAS!$O$4,LISTAS!$P$4,IF(E9=LISTAS!$O$5,LISTAS!$P$5,IF(E9=LISTAS!$O$6,LISTAS!$P$6,IF(E9=LISTAS!$O$7,LISTAS!$P$7,IF(E9=LISTAS!$O$8,LISTAS!$P$8,IF(E9=LISTAS!$O$9,LISTAS!$P$9,IF(E9=LISTAS!$O$10,LISTAS!$P$10,IF(E9=LISTAS!$O$14,LISTAS!$P$14,IF(E9=LISTAS!$O$11,LISTAS!$P$11,IF(E9=LISTAS!$O$12,LISTAS!$P$12,IF(E9=LISTAS!$O$13,LISTAS!$P$13,"")))))))))))))</f>
        <v>0</v>
      </c>
      <c r="E9" s="2"/>
      <c r="F9" s="59"/>
      <c r="G9" s="281"/>
      <c r="H9" s="281"/>
      <c r="I9" s="281"/>
      <c r="J9" s="281"/>
      <c r="K9" s="281"/>
      <c r="L9" s="281"/>
      <c r="M9" s="281"/>
      <c r="N9" s="281"/>
      <c r="O9" s="281"/>
      <c r="P9" s="281"/>
      <c r="Q9" s="281"/>
      <c r="R9" s="281"/>
      <c r="S9" s="280">
        <f t="shared" si="0"/>
        <v>0</v>
      </c>
      <c r="T9" s="187"/>
      <c r="U9" s="187"/>
      <c r="V9" s="40" t="str">
        <f t="shared" si="1"/>
        <v/>
      </c>
      <c r="W9" s="40" t="str">
        <f>IFERROR(VLOOKUP(X9,LISTAS!$E$2:$F$194,2,0),"INGRESE NOMBRE DEL ITEM")</f>
        <v>INGRESE NOMBRE DEL ITEM</v>
      </c>
      <c r="X9" s="2"/>
      <c r="Y9" s="66"/>
      <c r="Z9" s="66"/>
      <c r="AA9" s="66"/>
      <c r="AB9" s="66"/>
      <c r="AC9" s="66"/>
      <c r="AD9" s="66"/>
      <c r="AE9" s="66"/>
      <c r="AF9" s="66"/>
      <c r="AG9" s="66"/>
      <c r="AH9" s="66"/>
      <c r="AI9" s="66"/>
      <c r="AJ9" s="66"/>
      <c r="AK9" s="57">
        <f t="shared" si="2"/>
        <v>0</v>
      </c>
    </row>
    <row r="10" spans="1:37" ht="41.45" customHeight="1" x14ac:dyDescent="0.25">
      <c r="A10" s="40" t="str">
        <f t="shared" si="3"/>
        <v/>
      </c>
      <c r="B10" s="40" t="str">
        <f t="shared" si="4"/>
        <v/>
      </c>
      <c r="C10" s="40" t="str">
        <f t="shared" si="5"/>
        <v/>
      </c>
      <c r="D10" s="183">
        <f>IF(E10=LISTAS!$O$2,LISTAS!$P$2,IF(E10=LISTAS!$O$3,LISTAS!$P$3,IF(E10=LISTAS!$O$4,LISTAS!$P$4,IF(E10=LISTAS!$O$5,LISTAS!$P$5,IF(E10=LISTAS!$O$6,LISTAS!$P$6,IF(E10=LISTAS!$O$7,LISTAS!$P$7,IF(E10=LISTAS!$O$8,LISTAS!$P$8,IF(E10=LISTAS!$O$9,LISTAS!$P$9,IF(E10=LISTAS!$O$10,LISTAS!$P$10,IF(E10=LISTAS!$O$14,LISTAS!$P$14,IF(E10=LISTAS!$O$11,LISTAS!$P$11,IF(E10=LISTAS!$O$12,LISTAS!$P$12,IF(E10=LISTAS!$O$13,LISTAS!$P$13,"")))))))))))))</f>
        <v>0</v>
      </c>
      <c r="E10" s="2"/>
      <c r="F10" s="59"/>
      <c r="G10" s="281"/>
      <c r="H10" s="281"/>
      <c r="I10" s="281"/>
      <c r="J10" s="281"/>
      <c r="K10" s="281"/>
      <c r="L10" s="281"/>
      <c r="M10" s="281"/>
      <c r="N10" s="281"/>
      <c r="O10" s="281"/>
      <c r="P10" s="281"/>
      <c r="Q10" s="281"/>
      <c r="R10" s="281"/>
      <c r="S10" s="280">
        <f t="shared" si="0"/>
        <v>0</v>
      </c>
      <c r="T10" s="187"/>
      <c r="U10" s="187"/>
      <c r="V10" s="40" t="str">
        <f t="shared" si="1"/>
        <v/>
      </c>
      <c r="W10" s="40" t="str">
        <f>IFERROR(VLOOKUP(X10,LISTAS!$E$2:$F$194,2,0),"INGRESE NOMBRE DEL ITEM")</f>
        <v>INGRESE NOMBRE DEL ITEM</v>
      </c>
      <c r="X10" s="2"/>
      <c r="Y10" s="66"/>
      <c r="Z10" s="66"/>
      <c r="AA10" s="66"/>
      <c r="AB10" s="66"/>
      <c r="AC10" s="66"/>
      <c r="AD10" s="66"/>
      <c r="AE10" s="66"/>
      <c r="AF10" s="66"/>
      <c r="AG10" s="66"/>
      <c r="AH10" s="66"/>
      <c r="AI10" s="66"/>
      <c r="AJ10" s="66"/>
      <c r="AK10" s="57">
        <f t="shared" si="2"/>
        <v>0</v>
      </c>
    </row>
    <row r="11" spans="1:37" ht="41.45" customHeight="1" x14ac:dyDescent="0.25">
      <c r="A11" s="40" t="str">
        <f t="shared" si="3"/>
        <v/>
      </c>
      <c r="B11" s="40" t="str">
        <f t="shared" si="4"/>
        <v/>
      </c>
      <c r="C11" s="40" t="str">
        <f t="shared" si="5"/>
        <v/>
      </c>
      <c r="D11" s="183">
        <f>IF(E11=LISTAS!$O$2,LISTAS!$P$2,IF(E11=LISTAS!$O$3,LISTAS!$P$3,IF(E11=LISTAS!$O$4,LISTAS!$P$4,IF(E11=LISTAS!$O$5,LISTAS!$P$5,IF(E11=LISTAS!$O$6,LISTAS!$P$6,IF(E11=LISTAS!$O$7,LISTAS!$P$7,IF(E11=LISTAS!$O$8,LISTAS!$P$8,IF(E11=LISTAS!$O$9,LISTAS!$P$9,IF(E11=LISTAS!$O$10,LISTAS!$P$10,IF(E11=LISTAS!$O$14,LISTAS!$P$14,IF(E11=LISTAS!$O$11,LISTAS!$P$11,IF(E11=LISTAS!$O$12,LISTAS!$P$12,IF(E11=LISTAS!$O$13,LISTAS!$P$13,"")))))))))))))</f>
        <v>0</v>
      </c>
      <c r="E11" s="2"/>
      <c r="F11" s="59"/>
      <c r="G11" s="281"/>
      <c r="H11" s="281"/>
      <c r="I11" s="281"/>
      <c r="J11" s="281"/>
      <c r="K11" s="281"/>
      <c r="L11" s="281"/>
      <c r="M11" s="281"/>
      <c r="N11" s="281"/>
      <c r="O11" s="281"/>
      <c r="P11" s="281"/>
      <c r="Q11" s="281"/>
      <c r="R11" s="281"/>
      <c r="S11" s="280">
        <f t="shared" si="0"/>
        <v>0</v>
      </c>
      <c r="T11" s="187"/>
      <c r="U11" s="187"/>
      <c r="V11" s="40" t="str">
        <f t="shared" si="1"/>
        <v/>
      </c>
      <c r="W11" s="40" t="str">
        <f>IFERROR(VLOOKUP(X11,LISTAS!$E$2:$F$194,2,0),"INGRESE NOMBRE DEL ITEM")</f>
        <v>INGRESE NOMBRE DEL ITEM</v>
      </c>
      <c r="X11" s="2"/>
      <c r="Y11" s="66"/>
      <c r="Z11" s="66"/>
      <c r="AA11" s="66"/>
      <c r="AB11" s="66"/>
      <c r="AC11" s="66"/>
      <c r="AD11" s="66"/>
      <c r="AE11" s="66"/>
      <c r="AF11" s="66"/>
      <c r="AG11" s="66"/>
      <c r="AH11" s="66"/>
      <c r="AI11" s="66"/>
      <c r="AJ11" s="66"/>
      <c r="AK11" s="57">
        <f t="shared" si="2"/>
        <v>0</v>
      </c>
    </row>
    <row r="12" spans="1:37" ht="41.45" customHeight="1" x14ac:dyDescent="0.25">
      <c r="A12" s="40" t="str">
        <f t="shared" si="3"/>
        <v/>
      </c>
      <c r="B12" s="40" t="str">
        <f t="shared" si="4"/>
        <v/>
      </c>
      <c r="C12" s="40" t="str">
        <f t="shared" si="5"/>
        <v/>
      </c>
      <c r="D12" s="183">
        <f>IF(E12=LISTAS!$O$2,LISTAS!$P$2,IF(E12=LISTAS!$O$3,LISTAS!$P$3,IF(E12=LISTAS!$O$4,LISTAS!$P$4,IF(E12=LISTAS!$O$5,LISTAS!$P$5,IF(E12=LISTAS!$O$6,LISTAS!$P$6,IF(E12=LISTAS!$O$7,LISTAS!$P$7,IF(E12=LISTAS!$O$8,LISTAS!$P$8,IF(E12=LISTAS!$O$9,LISTAS!$P$9,IF(E12=LISTAS!$O$10,LISTAS!$P$10,IF(E12=LISTAS!$O$14,LISTAS!$P$14,IF(E12=LISTAS!$O$11,LISTAS!$P$11,IF(E12=LISTAS!$O$12,LISTAS!$P$12,IF(E12=LISTAS!$O$13,LISTAS!$P$13,"")))))))))))))</f>
        <v>0</v>
      </c>
      <c r="E12" s="2"/>
      <c r="F12" s="59"/>
      <c r="G12" s="281"/>
      <c r="H12" s="281"/>
      <c r="I12" s="281"/>
      <c r="J12" s="281"/>
      <c r="K12" s="281"/>
      <c r="L12" s="281"/>
      <c r="M12" s="281"/>
      <c r="N12" s="281"/>
      <c r="O12" s="281"/>
      <c r="P12" s="281"/>
      <c r="Q12" s="281"/>
      <c r="R12" s="281"/>
      <c r="S12" s="280">
        <f t="shared" si="0"/>
        <v>0</v>
      </c>
      <c r="T12" s="187"/>
      <c r="U12" s="187"/>
      <c r="V12" s="40" t="str">
        <f t="shared" si="1"/>
        <v/>
      </c>
      <c r="W12" s="40" t="str">
        <f>IFERROR(VLOOKUP(X12,LISTAS!$E$2:$F$194,2,0),"INGRESE NOMBRE DEL ITEM")</f>
        <v>INGRESE NOMBRE DEL ITEM</v>
      </c>
      <c r="X12" s="2"/>
      <c r="Y12" s="66"/>
      <c r="Z12" s="66"/>
      <c r="AA12" s="66"/>
      <c r="AB12" s="66"/>
      <c r="AC12" s="66"/>
      <c r="AD12" s="66"/>
      <c r="AE12" s="66"/>
      <c r="AF12" s="66"/>
      <c r="AG12" s="66"/>
      <c r="AH12" s="66"/>
      <c r="AI12" s="66"/>
      <c r="AJ12" s="66"/>
      <c r="AK12" s="57">
        <f t="shared" si="2"/>
        <v>0</v>
      </c>
    </row>
    <row r="13" spans="1:37" ht="41.45" customHeight="1" x14ac:dyDescent="0.25">
      <c r="A13" s="40" t="str">
        <f t="shared" si="3"/>
        <v/>
      </c>
      <c r="B13" s="40" t="str">
        <f t="shared" si="4"/>
        <v/>
      </c>
      <c r="C13" s="40" t="str">
        <f t="shared" si="5"/>
        <v/>
      </c>
      <c r="D13" s="183">
        <f>IF(E13=LISTAS!$O$2,LISTAS!$P$2,IF(E13=LISTAS!$O$3,LISTAS!$P$3,IF(E13=LISTAS!$O$4,LISTAS!$P$4,IF(E13=LISTAS!$O$5,LISTAS!$P$5,IF(E13=LISTAS!$O$6,LISTAS!$P$6,IF(E13=LISTAS!$O$7,LISTAS!$P$7,IF(E13=LISTAS!$O$8,LISTAS!$P$8,IF(E13=LISTAS!$O$9,LISTAS!$P$9,IF(E13=LISTAS!$O$10,LISTAS!$P$10,IF(E13=LISTAS!$O$14,LISTAS!$P$14,IF(E13=LISTAS!$O$11,LISTAS!$P$11,IF(E13=LISTAS!$O$12,LISTAS!$P$12,IF(E13=LISTAS!$O$13,LISTAS!$P$13,"")))))))))))))</f>
        <v>0</v>
      </c>
      <c r="E13" s="2"/>
      <c r="F13" s="59"/>
      <c r="G13" s="281"/>
      <c r="H13" s="281"/>
      <c r="I13" s="281"/>
      <c r="J13" s="281"/>
      <c r="K13" s="281"/>
      <c r="L13" s="281"/>
      <c r="M13" s="281"/>
      <c r="N13" s="281"/>
      <c r="O13" s="281"/>
      <c r="P13" s="281"/>
      <c r="Q13" s="281"/>
      <c r="R13" s="281"/>
      <c r="S13" s="280">
        <f t="shared" si="0"/>
        <v>0</v>
      </c>
      <c r="T13" s="187"/>
      <c r="U13" s="187"/>
      <c r="V13" s="40" t="str">
        <f t="shared" si="1"/>
        <v/>
      </c>
      <c r="W13" s="40" t="str">
        <f>IFERROR(VLOOKUP(X13,LISTAS!$E$2:$F$194,2,0),"INGRESE NOMBRE DEL ITEM")</f>
        <v>INGRESE NOMBRE DEL ITEM</v>
      </c>
      <c r="X13" s="2"/>
      <c r="Y13" s="66"/>
      <c r="Z13" s="66"/>
      <c r="AA13" s="66"/>
      <c r="AB13" s="66"/>
      <c r="AC13" s="66"/>
      <c r="AD13" s="66"/>
      <c r="AE13" s="66"/>
      <c r="AF13" s="66"/>
      <c r="AG13" s="66"/>
      <c r="AH13" s="66"/>
      <c r="AI13" s="66"/>
      <c r="AJ13" s="66"/>
      <c r="AK13" s="57">
        <f t="shared" si="2"/>
        <v>0</v>
      </c>
    </row>
    <row r="14" spans="1:37" ht="41.45" customHeight="1" x14ac:dyDescent="0.25">
      <c r="A14" s="40" t="str">
        <f t="shared" si="3"/>
        <v/>
      </c>
      <c r="B14" s="40" t="str">
        <f t="shared" si="4"/>
        <v/>
      </c>
      <c r="C14" s="40" t="str">
        <f t="shared" si="5"/>
        <v/>
      </c>
      <c r="D14" s="183">
        <f>IF(E14=LISTAS!$O$2,LISTAS!$P$2,IF(E14=LISTAS!$O$3,LISTAS!$P$3,IF(E14=LISTAS!$O$4,LISTAS!$P$4,IF(E14=LISTAS!$O$5,LISTAS!$P$5,IF(E14=LISTAS!$O$6,LISTAS!$P$6,IF(E14=LISTAS!$O$7,LISTAS!$P$7,IF(E14=LISTAS!$O$8,LISTAS!$P$8,IF(E14=LISTAS!$O$9,LISTAS!$P$9,IF(E14=LISTAS!$O$10,LISTAS!$P$10,IF(E14=LISTAS!$O$14,LISTAS!$P$14,IF(E14=LISTAS!$O$11,LISTAS!$P$11,IF(E14=LISTAS!$O$12,LISTAS!$P$12,IF(E14=LISTAS!$O$13,LISTAS!$P$13,"")))))))))))))</f>
        <v>0</v>
      </c>
      <c r="E14" s="2"/>
      <c r="F14" s="59"/>
      <c r="G14" s="281"/>
      <c r="H14" s="281"/>
      <c r="I14" s="281"/>
      <c r="J14" s="281"/>
      <c r="K14" s="281"/>
      <c r="L14" s="281"/>
      <c r="M14" s="281"/>
      <c r="N14" s="281"/>
      <c r="O14" s="281"/>
      <c r="P14" s="281"/>
      <c r="Q14" s="281"/>
      <c r="R14" s="281"/>
      <c r="S14" s="280">
        <f t="shared" si="0"/>
        <v>0</v>
      </c>
      <c r="T14" s="187"/>
      <c r="U14" s="187"/>
      <c r="V14" s="40" t="str">
        <f t="shared" si="1"/>
        <v/>
      </c>
      <c r="W14" s="40" t="str">
        <f>IFERROR(VLOOKUP(X14,LISTAS!$E$2:$F$194,2,0),"INGRESE NOMBRE DEL ITEM")</f>
        <v>INGRESE NOMBRE DEL ITEM</v>
      </c>
      <c r="X14" s="2"/>
      <c r="Y14" s="66"/>
      <c r="Z14" s="66"/>
      <c r="AA14" s="66"/>
      <c r="AB14" s="66"/>
      <c r="AC14" s="66"/>
      <c r="AD14" s="66"/>
      <c r="AE14" s="66"/>
      <c r="AF14" s="66"/>
      <c r="AG14" s="66"/>
      <c r="AH14" s="66"/>
      <c r="AI14" s="66"/>
      <c r="AJ14" s="66"/>
      <c r="AK14" s="57">
        <f t="shared" si="2"/>
        <v>0</v>
      </c>
    </row>
    <row r="15" spans="1:37" ht="41.45" customHeight="1" x14ac:dyDescent="0.25">
      <c r="A15" s="40" t="str">
        <f t="shared" si="3"/>
        <v/>
      </c>
      <c r="B15" s="40" t="str">
        <f t="shared" si="4"/>
        <v/>
      </c>
      <c r="C15" s="40" t="str">
        <f t="shared" si="5"/>
        <v/>
      </c>
      <c r="D15" s="183">
        <f>IF(E15=LISTAS!$O$2,LISTAS!$P$2,IF(E15=LISTAS!$O$3,LISTAS!$P$3,IF(E15=LISTAS!$O$4,LISTAS!$P$4,IF(E15=LISTAS!$O$5,LISTAS!$P$5,IF(E15=LISTAS!$O$6,LISTAS!$P$6,IF(E15=LISTAS!$O$7,LISTAS!$P$7,IF(E15=LISTAS!$O$8,LISTAS!$P$8,IF(E15=LISTAS!$O$9,LISTAS!$P$9,IF(E15=LISTAS!$O$10,LISTAS!$P$10,IF(E15=LISTAS!$O$14,LISTAS!$P$14,IF(E15=LISTAS!$O$11,LISTAS!$P$11,IF(E15=LISTAS!$O$12,LISTAS!$P$12,IF(E15=LISTAS!$O$13,LISTAS!$P$13,"")))))))))))))</f>
        <v>0</v>
      </c>
      <c r="E15" s="2"/>
      <c r="F15" s="59"/>
      <c r="G15" s="281"/>
      <c r="H15" s="281"/>
      <c r="I15" s="281"/>
      <c r="J15" s="281"/>
      <c r="K15" s="281"/>
      <c r="L15" s="281"/>
      <c r="M15" s="281"/>
      <c r="N15" s="281"/>
      <c r="O15" s="281"/>
      <c r="P15" s="281"/>
      <c r="Q15" s="281"/>
      <c r="R15" s="281"/>
      <c r="S15" s="280">
        <f t="shared" si="0"/>
        <v>0</v>
      </c>
      <c r="T15" s="187"/>
      <c r="U15" s="187"/>
      <c r="V15" s="40" t="str">
        <f t="shared" si="1"/>
        <v/>
      </c>
      <c r="W15" s="40" t="str">
        <f>IFERROR(VLOOKUP(X15,LISTAS!$E$2:$F$194,2,0),"INGRESE NOMBRE DEL ITEM")</f>
        <v>INGRESE NOMBRE DEL ITEM</v>
      </c>
      <c r="X15" s="2"/>
      <c r="Y15" s="66"/>
      <c r="Z15" s="66"/>
      <c r="AA15" s="66"/>
      <c r="AB15" s="66"/>
      <c r="AC15" s="66"/>
      <c r="AD15" s="66"/>
      <c r="AE15" s="66"/>
      <c r="AF15" s="66"/>
      <c r="AG15" s="66"/>
      <c r="AH15" s="66"/>
      <c r="AI15" s="66"/>
      <c r="AJ15" s="66"/>
      <c r="AK15" s="57">
        <f t="shared" si="2"/>
        <v>0</v>
      </c>
    </row>
    <row r="16" spans="1:37" ht="41.45" customHeight="1" x14ac:dyDescent="0.25">
      <c r="A16" s="40" t="str">
        <f t="shared" si="3"/>
        <v/>
      </c>
      <c r="B16" s="40" t="str">
        <f t="shared" si="4"/>
        <v/>
      </c>
      <c r="C16" s="40" t="str">
        <f t="shared" si="5"/>
        <v/>
      </c>
      <c r="D16" s="183">
        <f>IF(E16=LISTAS!$O$2,LISTAS!$P$2,IF(E16=LISTAS!$O$3,LISTAS!$P$3,IF(E16=LISTAS!$O$4,LISTAS!$P$4,IF(E16=LISTAS!$O$5,LISTAS!$P$5,IF(E16=LISTAS!$O$6,LISTAS!$P$6,IF(E16=LISTAS!$O$7,LISTAS!$P$7,IF(E16=LISTAS!$O$8,LISTAS!$P$8,IF(E16=LISTAS!$O$9,LISTAS!$P$9,IF(E16=LISTAS!$O$10,LISTAS!$P$10,IF(E16=LISTAS!$O$14,LISTAS!$P$14,IF(E16=LISTAS!$O$11,LISTAS!$P$11,IF(E16=LISTAS!$O$12,LISTAS!$P$12,IF(E16=LISTAS!$O$13,LISTAS!$P$13,"")))))))))))))</f>
        <v>0</v>
      </c>
      <c r="E16" s="2"/>
      <c r="F16" s="59"/>
      <c r="G16" s="281"/>
      <c r="H16" s="281"/>
      <c r="I16" s="281"/>
      <c r="J16" s="281"/>
      <c r="K16" s="281"/>
      <c r="L16" s="281"/>
      <c r="M16" s="281"/>
      <c r="N16" s="281"/>
      <c r="O16" s="281"/>
      <c r="P16" s="281"/>
      <c r="Q16" s="281"/>
      <c r="R16" s="281"/>
      <c r="S16" s="280">
        <f t="shared" si="0"/>
        <v>0</v>
      </c>
      <c r="T16" s="187"/>
      <c r="U16" s="187"/>
      <c r="V16" s="40" t="str">
        <f t="shared" si="1"/>
        <v/>
      </c>
      <c r="W16" s="40" t="str">
        <f>IFERROR(VLOOKUP(X16,LISTAS!$E$2:$F$194,2,0),"INGRESE NOMBRE DEL ITEM")</f>
        <v>INGRESE NOMBRE DEL ITEM</v>
      </c>
      <c r="X16" s="2"/>
      <c r="Y16" s="66"/>
      <c r="Z16" s="66"/>
      <c r="AA16" s="66"/>
      <c r="AB16" s="66"/>
      <c r="AC16" s="66"/>
      <c r="AD16" s="66"/>
      <c r="AE16" s="66"/>
      <c r="AF16" s="66"/>
      <c r="AG16" s="66"/>
      <c r="AH16" s="66"/>
      <c r="AI16" s="66"/>
      <c r="AJ16" s="66"/>
      <c r="AK16" s="57">
        <f t="shared" si="2"/>
        <v>0</v>
      </c>
    </row>
    <row r="17" spans="1:37" ht="41.45" customHeight="1" x14ac:dyDescent="0.25">
      <c r="A17" s="40" t="str">
        <f t="shared" si="3"/>
        <v/>
      </c>
      <c r="B17" s="40" t="str">
        <f t="shared" si="4"/>
        <v/>
      </c>
      <c r="C17" s="40" t="str">
        <f t="shared" si="5"/>
        <v/>
      </c>
      <c r="D17" s="183">
        <f>IF(E17=LISTAS!$O$2,LISTAS!$P$2,IF(E17=LISTAS!$O$3,LISTAS!$P$3,IF(E17=LISTAS!$O$4,LISTAS!$P$4,IF(E17=LISTAS!$O$5,LISTAS!$P$5,IF(E17=LISTAS!$O$6,LISTAS!$P$6,IF(E17=LISTAS!$O$7,LISTAS!$P$7,IF(E17=LISTAS!$O$8,LISTAS!$P$8,IF(E17=LISTAS!$O$9,LISTAS!$P$9,IF(E17=LISTAS!$O$10,LISTAS!$P$10,IF(E17=LISTAS!$O$14,LISTAS!$P$14,IF(E17=LISTAS!$O$11,LISTAS!$P$11,IF(E17=LISTAS!$O$12,LISTAS!$P$12,IF(E17=LISTAS!$O$13,LISTAS!$P$13,"")))))))))))))</f>
        <v>0</v>
      </c>
      <c r="E17" s="2"/>
      <c r="F17" s="59"/>
      <c r="G17" s="281"/>
      <c r="H17" s="281"/>
      <c r="I17" s="281"/>
      <c r="J17" s="281"/>
      <c r="K17" s="281"/>
      <c r="L17" s="281"/>
      <c r="M17" s="281"/>
      <c r="N17" s="281"/>
      <c r="O17" s="281"/>
      <c r="P17" s="281"/>
      <c r="Q17" s="281"/>
      <c r="R17" s="281"/>
      <c r="S17" s="280">
        <f t="shared" si="0"/>
        <v>0</v>
      </c>
      <c r="T17" s="187"/>
      <c r="U17" s="187"/>
      <c r="V17" s="40" t="str">
        <f t="shared" si="1"/>
        <v/>
      </c>
      <c r="W17" s="40" t="str">
        <f>IFERROR(VLOOKUP(X17,LISTAS!$E$2:$F$194,2,0),"INGRESE NOMBRE DEL ITEM")</f>
        <v>INGRESE NOMBRE DEL ITEM</v>
      </c>
      <c r="X17" s="2"/>
      <c r="Y17" s="66"/>
      <c r="Z17" s="66"/>
      <c r="AA17" s="66"/>
      <c r="AB17" s="66"/>
      <c r="AC17" s="66"/>
      <c r="AD17" s="66"/>
      <c r="AE17" s="66"/>
      <c r="AF17" s="66"/>
      <c r="AG17" s="66"/>
      <c r="AH17" s="66"/>
      <c r="AI17" s="66"/>
      <c r="AJ17" s="66"/>
      <c r="AK17" s="57">
        <f t="shared" si="2"/>
        <v>0</v>
      </c>
    </row>
    <row r="18" spans="1:37" ht="41.45" customHeight="1" x14ac:dyDescent="0.25">
      <c r="A18" s="40" t="str">
        <f t="shared" si="3"/>
        <v/>
      </c>
      <c r="B18" s="40" t="str">
        <f t="shared" si="4"/>
        <v/>
      </c>
      <c r="C18" s="40" t="str">
        <f t="shared" si="5"/>
        <v/>
      </c>
      <c r="D18" s="183">
        <f>IF(E18=LISTAS!$O$2,LISTAS!$P$2,IF(E18=LISTAS!$O$3,LISTAS!$P$3,IF(E18=LISTAS!$O$4,LISTAS!$P$4,IF(E18=LISTAS!$O$5,LISTAS!$P$5,IF(E18=LISTAS!$O$6,LISTAS!$P$6,IF(E18=LISTAS!$O$7,LISTAS!$P$7,IF(E18=LISTAS!$O$8,LISTAS!$P$8,IF(E18=LISTAS!$O$9,LISTAS!$P$9,IF(E18=LISTAS!$O$10,LISTAS!$P$10,IF(E18=LISTAS!$O$14,LISTAS!$P$14,IF(E18=LISTAS!$O$11,LISTAS!$P$11,IF(E18=LISTAS!$O$12,LISTAS!$P$12,IF(E18=LISTAS!$O$13,LISTAS!$P$13,"")))))))))))))</f>
        <v>0</v>
      </c>
      <c r="E18" s="2"/>
      <c r="F18" s="59"/>
      <c r="G18" s="281"/>
      <c r="H18" s="281"/>
      <c r="I18" s="281"/>
      <c r="J18" s="281"/>
      <c r="K18" s="281"/>
      <c r="L18" s="281"/>
      <c r="M18" s="281"/>
      <c r="N18" s="281"/>
      <c r="O18" s="281"/>
      <c r="P18" s="281"/>
      <c r="Q18" s="281"/>
      <c r="R18" s="281"/>
      <c r="S18" s="280">
        <f t="shared" si="0"/>
        <v>0</v>
      </c>
      <c r="T18" s="187"/>
      <c r="U18" s="187"/>
      <c r="V18" s="40" t="str">
        <f t="shared" si="1"/>
        <v/>
      </c>
      <c r="W18" s="40" t="str">
        <f>IFERROR(VLOOKUP(X18,LISTAS!$E$2:$F$194,2,0),"INGRESE NOMBRE DEL ITEM")</f>
        <v>INGRESE NOMBRE DEL ITEM</v>
      </c>
      <c r="X18" s="2"/>
      <c r="Y18" s="66"/>
      <c r="Z18" s="66"/>
      <c r="AA18" s="66"/>
      <c r="AB18" s="66"/>
      <c r="AC18" s="66"/>
      <c r="AD18" s="66"/>
      <c r="AE18" s="66"/>
      <c r="AF18" s="66"/>
      <c r="AG18" s="66"/>
      <c r="AH18" s="66"/>
      <c r="AI18" s="66"/>
      <c r="AJ18" s="66"/>
      <c r="AK18" s="57">
        <f t="shared" si="2"/>
        <v>0</v>
      </c>
    </row>
    <row r="19" spans="1:37" ht="41.45" customHeight="1" x14ac:dyDescent="0.25">
      <c r="A19" s="40" t="str">
        <f t="shared" si="3"/>
        <v/>
      </c>
      <c r="B19" s="40" t="str">
        <f t="shared" si="4"/>
        <v/>
      </c>
      <c r="C19" s="40" t="str">
        <f t="shared" si="5"/>
        <v/>
      </c>
      <c r="D19" s="183">
        <f>IF(E19=LISTAS!$O$2,LISTAS!$P$2,IF(E19=LISTAS!$O$3,LISTAS!$P$3,IF(E19=LISTAS!$O$4,LISTAS!$P$4,IF(E19=LISTAS!$O$5,LISTAS!$P$5,IF(E19=LISTAS!$O$6,LISTAS!$P$6,IF(E19=LISTAS!$O$7,LISTAS!$P$7,IF(E19=LISTAS!$O$8,LISTAS!$P$8,IF(E19=LISTAS!$O$9,LISTAS!$P$9,IF(E19=LISTAS!$O$10,LISTAS!$P$10,IF(E19=LISTAS!$O$14,LISTAS!$P$14,IF(E19=LISTAS!$O$11,LISTAS!$P$11,IF(E19=LISTAS!$O$12,LISTAS!$P$12,IF(E19=LISTAS!$O$13,LISTAS!$P$13,"")))))))))))))</f>
        <v>0</v>
      </c>
      <c r="E19" s="2"/>
      <c r="F19" s="59"/>
      <c r="G19" s="281"/>
      <c r="H19" s="281"/>
      <c r="I19" s="281"/>
      <c r="J19" s="281"/>
      <c r="K19" s="281"/>
      <c r="L19" s="281"/>
      <c r="M19" s="281"/>
      <c r="N19" s="281"/>
      <c r="O19" s="281"/>
      <c r="P19" s="281"/>
      <c r="Q19" s="281"/>
      <c r="R19" s="281"/>
      <c r="S19" s="280">
        <f t="shared" si="0"/>
        <v>0</v>
      </c>
      <c r="T19" s="187"/>
      <c r="U19" s="187"/>
      <c r="V19" s="40" t="str">
        <f t="shared" si="1"/>
        <v/>
      </c>
      <c r="W19" s="40" t="str">
        <f>IFERROR(VLOOKUP(X19,LISTAS!$E$2:$F$194,2,0),"INGRESE NOMBRE DEL ITEM")</f>
        <v>INGRESE NOMBRE DEL ITEM</v>
      </c>
      <c r="X19" s="2"/>
      <c r="Y19" s="66"/>
      <c r="Z19" s="66"/>
      <c r="AA19" s="66"/>
      <c r="AB19" s="66"/>
      <c r="AC19" s="66"/>
      <c r="AD19" s="66"/>
      <c r="AE19" s="66"/>
      <c r="AF19" s="66"/>
      <c r="AG19" s="66"/>
      <c r="AH19" s="66"/>
      <c r="AI19" s="66"/>
      <c r="AJ19" s="66"/>
      <c r="AK19" s="57">
        <f t="shared" si="2"/>
        <v>0</v>
      </c>
    </row>
    <row r="20" spans="1:37" ht="41.45" customHeight="1" x14ac:dyDescent="0.25">
      <c r="A20" s="40" t="str">
        <f t="shared" si="3"/>
        <v/>
      </c>
      <c r="B20" s="40" t="str">
        <f t="shared" si="4"/>
        <v/>
      </c>
      <c r="C20" s="40" t="str">
        <f t="shared" si="5"/>
        <v/>
      </c>
      <c r="D20" s="183">
        <f>IF(E20=LISTAS!$O$2,LISTAS!$P$2,IF(E20=LISTAS!$O$3,LISTAS!$P$3,IF(E20=LISTAS!$O$4,LISTAS!$P$4,IF(E20=LISTAS!$O$5,LISTAS!$P$5,IF(E20=LISTAS!$O$6,LISTAS!$P$6,IF(E20=LISTAS!$O$7,LISTAS!$P$7,IF(E20=LISTAS!$O$8,LISTAS!$P$8,IF(E20=LISTAS!$O$9,LISTAS!$P$9,IF(E20=LISTAS!$O$10,LISTAS!$P$10,IF(E20=LISTAS!$O$14,LISTAS!$P$14,IF(E20=LISTAS!$O$11,LISTAS!$P$11,IF(E20=LISTAS!$O$12,LISTAS!$P$12,IF(E20=LISTAS!$O$13,LISTAS!$P$13,"")))))))))))))</f>
        <v>0</v>
      </c>
      <c r="E20" s="2"/>
      <c r="F20" s="59"/>
      <c r="G20" s="281"/>
      <c r="H20" s="281"/>
      <c r="I20" s="281"/>
      <c r="J20" s="281"/>
      <c r="K20" s="281"/>
      <c r="L20" s="281"/>
      <c r="M20" s="281"/>
      <c r="N20" s="281"/>
      <c r="O20" s="281"/>
      <c r="P20" s="281"/>
      <c r="Q20" s="281"/>
      <c r="R20" s="281"/>
      <c r="S20" s="280">
        <f t="shared" si="0"/>
        <v>0</v>
      </c>
      <c r="T20" s="187"/>
      <c r="U20" s="187"/>
      <c r="V20" s="40" t="str">
        <f t="shared" si="1"/>
        <v/>
      </c>
      <c r="W20" s="40" t="str">
        <f>IFERROR(VLOOKUP(X20,LISTAS!$E$2:$F$194,2,0),"INGRESE NOMBRE DEL ITEM")</f>
        <v>INGRESE NOMBRE DEL ITEM</v>
      </c>
      <c r="X20" s="2"/>
      <c r="Y20" s="66"/>
      <c r="Z20" s="66"/>
      <c r="AA20" s="66"/>
      <c r="AB20" s="66"/>
      <c r="AC20" s="66"/>
      <c r="AD20" s="66"/>
      <c r="AE20" s="66"/>
      <c r="AF20" s="66"/>
      <c r="AG20" s="66"/>
      <c r="AH20" s="66"/>
      <c r="AI20" s="66"/>
      <c r="AJ20" s="66"/>
      <c r="AK20" s="57">
        <f t="shared" si="2"/>
        <v>0</v>
      </c>
    </row>
    <row r="21" spans="1:37" ht="41.45" customHeight="1" x14ac:dyDescent="0.25">
      <c r="A21" s="40" t="str">
        <f t="shared" si="3"/>
        <v/>
      </c>
      <c r="B21" s="40" t="str">
        <f t="shared" si="4"/>
        <v/>
      </c>
      <c r="C21" s="40" t="str">
        <f t="shared" si="5"/>
        <v/>
      </c>
      <c r="D21" s="183">
        <f>IF(E21=LISTAS!$O$2,LISTAS!$P$2,IF(E21=LISTAS!$O$3,LISTAS!$P$3,IF(E21=LISTAS!$O$4,LISTAS!$P$4,IF(E21=LISTAS!$O$5,LISTAS!$P$5,IF(E21=LISTAS!$O$6,LISTAS!$P$6,IF(E21=LISTAS!$O$7,LISTAS!$P$7,IF(E21=LISTAS!$O$8,LISTAS!$P$8,IF(E21=LISTAS!$O$9,LISTAS!$P$9,IF(E21=LISTAS!$O$10,LISTAS!$P$10,IF(E21=LISTAS!$O$14,LISTAS!$P$14,IF(E21=LISTAS!$O$11,LISTAS!$P$11,IF(E21=LISTAS!$O$12,LISTAS!$P$12,IF(E21=LISTAS!$O$13,LISTAS!$P$13,"")))))))))))))</f>
        <v>0</v>
      </c>
      <c r="E21" s="2"/>
      <c r="F21" s="59"/>
      <c r="G21" s="281"/>
      <c r="H21" s="281"/>
      <c r="I21" s="281"/>
      <c r="J21" s="281"/>
      <c r="K21" s="281"/>
      <c r="L21" s="281"/>
      <c r="M21" s="281"/>
      <c r="N21" s="281"/>
      <c r="O21" s="281"/>
      <c r="P21" s="281"/>
      <c r="Q21" s="281"/>
      <c r="R21" s="281"/>
      <c r="S21" s="280">
        <f t="shared" si="0"/>
        <v>0</v>
      </c>
      <c r="T21" s="187"/>
      <c r="U21" s="187"/>
      <c r="V21" s="40" t="str">
        <f t="shared" si="1"/>
        <v/>
      </c>
      <c r="W21" s="40" t="str">
        <f>IFERROR(VLOOKUP(X21,LISTAS!$E$2:$F$194,2,0),"INGRESE NOMBRE DEL ITEM")</f>
        <v>INGRESE NOMBRE DEL ITEM</v>
      </c>
      <c r="X21" s="2"/>
      <c r="Y21" s="66"/>
      <c r="Z21" s="66"/>
      <c r="AA21" s="66"/>
      <c r="AB21" s="66"/>
      <c r="AC21" s="66"/>
      <c r="AD21" s="66"/>
      <c r="AE21" s="66"/>
      <c r="AF21" s="66"/>
      <c r="AG21" s="66"/>
      <c r="AH21" s="66"/>
      <c r="AI21" s="66"/>
      <c r="AJ21" s="66"/>
      <c r="AK21" s="57">
        <f t="shared" si="2"/>
        <v>0</v>
      </c>
    </row>
    <row r="22" spans="1:37" ht="41.45" customHeight="1" x14ac:dyDescent="0.25">
      <c r="A22" s="40" t="str">
        <f t="shared" si="3"/>
        <v/>
      </c>
      <c r="B22" s="40" t="str">
        <f t="shared" si="4"/>
        <v/>
      </c>
      <c r="C22" s="40" t="str">
        <f t="shared" si="5"/>
        <v/>
      </c>
      <c r="D22" s="183">
        <f>IF(E22=LISTAS!$O$2,LISTAS!$P$2,IF(E22=LISTAS!$O$3,LISTAS!$P$3,IF(E22=LISTAS!$O$4,LISTAS!$P$4,IF(E22=LISTAS!$O$5,LISTAS!$P$5,IF(E22=LISTAS!$O$6,LISTAS!$P$6,IF(E22=LISTAS!$O$7,LISTAS!$P$7,IF(E22=LISTAS!$O$8,LISTAS!$P$8,IF(E22=LISTAS!$O$9,LISTAS!$P$9,IF(E22=LISTAS!$O$10,LISTAS!$P$10,IF(E22=LISTAS!$O$14,LISTAS!$P$14,IF(E22=LISTAS!$O$11,LISTAS!$P$11,IF(E22=LISTAS!$O$12,LISTAS!$P$12,IF(E22=LISTAS!$O$13,LISTAS!$P$13,"")))))))))))))</f>
        <v>0</v>
      </c>
      <c r="E22" s="2"/>
      <c r="F22" s="59"/>
      <c r="G22" s="281"/>
      <c r="H22" s="281"/>
      <c r="I22" s="281"/>
      <c r="J22" s="281"/>
      <c r="K22" s="281"/>
      <c r="L22" s="281"/>
      <c r="M22" s="281"/>
      <c r="N22" s="281"/>
      <c r="O22" s="281"/>
      <c r="P22" s="281"/>
      <c r="Q22" s="281"/>
      <c r="R22" s="281"/>
      <c r="S22" s="280">
        <f t="shared" si="0"/>
        <v>0</v>
      </c>
      <c r="T22" s="187"/>
      <c r="U22" s="187"/>
      <c r="V22" s="40" t="str">
        <f t="shared" si="1"/>
        <v/>
      </c>
      <c r="W22" s="40" t="str">
        <f>IFERROR(VLOOKUP(X22,LISTAS!$E$2:$F$194,2,0),"INGRESE NOMBRE DEL ITEM")</f>
        <v>INGRESE NOMBRE DEL ITEM</v>
      </c>
      <c r="X22" s="2"/>
      <c r="Y22" s="66"/>
      <c r="Z22" s="66"/>
      <c r="AA22" s="66"/>
      <c r="AB22" s="66"/>
      <c r="AC22" s="66"/>
      <c r="AD22" s="66"/>
      <c r="AE22" s="66"/>
      <c r="AF22" s="66"/>
      <c r="AG22" s="66"/>
      <c r="AH22" s="66"/>
      <c r="AI22" s="66"/>
      <c r="AJ22" s="66"/>
      <c r="AK22" s="57">
        <f t="shared" si="2"/>
        <v>0</v>
      </c>
    </row>
    <row r="23" spans="1:37" ht="41.45" customHeight="1" x14ac:dyDescent="0.25">
      <c r="A23" s="40" t="str">
        <f t="shared" si="3"/>
        <v/>
      </c>
      <c r="B23" s="40" t="str">
        <f t="shared" si="4"/>
        <v/>
      </c>
      <c r="C23" s="40" t="str">
        <f t="shared" si="5"/>
        <v/>
      </c>
      <c r="D23" s="183">
        <f>IF(E23=LISTAS!$O$2,LISTAS!$P$2,IF(E23=LISTAS!$O$3,LISTAS!$P$3,IF(E23=LISTAS!$O$4,LISTAS!$P$4,IF(E23=LISTAS!$O$5,LISTAS!$P$5,IF(E23=LISTAS!$O$6,LISTAS!$P$6,IF(E23=LISTAS!$O$7,LISTAS!$P$7,IF(E23=LISTAS!$O$8,LISTAS!$P$8,IF(E23=LISTAS!$O$9,LISTAS!$P$9,IF(E23=LISTAS!$O$10,LISTAS!$P$10,IF(E23=LISTAS!$O$14,LISTAS!$P$14,IF(E23=LISTAS!$O$11,LISTAS!$P$11,IF(E23=LISTAS!$O$12,LISTAS!$P$12,IF(E23=LISTAS!$O$13,LISTAS!$P$13,"")))))))))))))</f>
        <v>0</v>
      </c>
      <c r="E23" s="2"/>
      <c r="F23" s="59"/>
      <c r="G23" s="281"/>
      <c r="H23" s="281"/>
      <c r="I23" s="281"/>
      <c r="J23" s="281"/>
      <c r="K23" s="281"/>
      <c r="L23" s="281"/>
      <c r="M23" s="281"/>
      <c r="N23" s="281"/>
      <c r="O23" s="281"/>
      <c r="P23" s="281"/>
      <c r="Q23" s="281"/>
      <c r="R23" s="281"/>
      <c r="S23" s="280">
        <f t="shared" si="0"/>
        <v>0</v>
      </c>
      <c r="T23" s="187"/>
      <c r="U23" s="187"/>
      <c r="V23" s="40" t="str">
        <f t="shared" si="1"/>
        <v/>
      </c>
      <c r="W23" s="40" t="str">
        <f>IFERROR(VLOOKUP(X23,LISTAS!$E$2:$F$194,2,0),"INGRESE NOMBRE DEL ITEM")</f>
        <v>INGRESE NOMBRE DEL ITEM</v>
      </c>
      <c r="X23" s="2"/>
      <c r="Y23" s="66"/>
      <c r="Z23" s="66"/>
      <c r="AA23" s="66"/>
      <c r="AB23" s="66"/>
      <c r="AC23" s="66"/>
      <c r="AD23" s="66"/>
      <c r="AE23" s="66"/>
      <c r="AF23" s="66"/>
      <c r="AG23" s="66"/>
      <c r="AH23" s="66"/>
      <c r="AI23" s="66"/>
      <c r="AJ23" s="66"/>
      <c r="AK23" s="57">
        <f t="shared" si="2"/>
        <v>0</v>
      </c>
    </row>
    <row r="24" spans="1:37" ht="41.45" customHeight="1" x14ac:dyDescent="0.25">
      <c r="A24" s="40" t="str">
        <f t="shared" si="3"/>
        <v/>
      </c>
      <c r="B24" s="40" t="str">
        <f t="shared" si="4"/>
        <v/>
      </c>
      <c r="C24" s="40" t="str">
        <f t="shared" si="5"/>
        <v/>
      </c>
      <c r="D24" s="183">
        <f>IF(E24=LISTAS!$O$2,LISTAS!$P$2,IF(E24=LISTAS!$O$3,LISTAS!$P$3,IF(E24=LISTAS!$O$4,LISTAS!$P$4,IF(E24=LISTAS!$O$5,LISTAS!$P$5,IF(E24=LISTAS!$O$6,LISTAS!$P$6,IF(E24=LISTAS!$O$7,LISTAS!$P$7,IF(E24=LISTAS!$O$8,LISTAS!$P$8,IF(E24=LISTAS!$O$9,LISTAS!$P$9,IF(E24=LISTAS!$O$10,LISTAS!$P$10,IF(E24=LISTAS!$O$14,LISTAS!$P$14,IF(E24=LISTAS!$O$11,LISTAS!$P$11,IF(E24=LISTAS!$O$12,LISTAS!$P$12,IF(E24=LISTAS!$O$13,LISTAS!$P$13,"")))))))))))))</f>
        <v>0</v>
      </c>
      <c r="E24" s="2"/>
      <c r="F24" s="59"/>
      <c r="G24" s="281"/>
      <c r="H24" s="281"/>
      <c r="I24" s="281"/>
      <c r="J24" s="281"/>
      <c r="K24" s="281"/>
      <c r="L24" s="281"/>
      <c r="M24" s="281"/>
      <c r="N24" s="281"/>
      <c r="O24" s="281"/>
      <c r="P24" s="281"/>
      <c r="Q24" s="281"/>
      <c r="R24" s="281"/>
      <c r="S24" s="280">
        <f t="shared" si="0"/>
        <v>0</v>
      </c>
      <c r="T24" s="187"/>
      <c r="U24" s="187"/>
      <c r="V24" s="40" t="str">
        <f t="shared" si="1"/>
        <v/>
      </c>
      <c r="W24" s="40" t="str">
        <f>IFERROR(VLOOKUP(X24,LISTAS!$E$2:$F$194,2,0),"INGRESE NOMBRE DEL ITEM")</f>
        <v>INGRESE NOMBRE DEL ITEM</v>
      </c>
      <c r="X24" s="2"/>
      <c r="Y24" s="66"/>
      <c r="Z24" s="66"/>
      <c r="AA24" s="66"/>
      <c r="AB24" s="66"/>
      <c r="AC24" s="66"/>
      <c r="AD24" s="66"/>
      <c r="AE24" s="66"/>
      <c r="AF24" s="66"/>
      <c r="AG24" s="66"/>
      <c r="AH24" s="66"/>
      <c r="AI24" s="66"/>
      <c r="AJ24" s="66"/>
      <c r="AK24" s="57">
        <f t="shared" si="2"/>
        <v>0</v>
      </c>
    </row>
    <row r="25" spans="1:37" ht="41.45" customHeight="1" x14ac:dyDescent="0.25">
      <c r="A25" s="40" t="str">
        <f t="shared" si="3"/>
        <v/>
      </c>
      <c r="B25" s="40" t="str">
        <f t="shared" si="4"/>
        <v/>
      </c>
      <c r="C25" s="40" t="str">
        <f t="shared" si="5"/>
        <v/>
      </c>
      <c r="D25" s="183">
        <f>IF(E25=LISTAS!$O$2,LISTAS!$P$2,IF(E25=LISTAS!$O$3,LISTAS!$P$3,IF(E25=LISTAS!$O$4,LISTAS!$P$4,IF(E25=LISTAS!$O$5,LISTAS!$P$5,IF(E25=LISTAS!$O$6,LISTAS!$P$6,IF(E25=LISTAS!$O$7,LISTAS!$P$7,IF(E25=LISTAS!$O$8,LISTAS!$P$8,IF(E25=LISTAS!$O$9,LISTAS!$P$9,IF(E25=LISTAS!$O$10,LISTAS!$P$10,IF(E25=LISTAS!$O$14,LISTAS!$P$14,IF(E25=LISTAS!$O$11,LISTAS!$P$11,IF(E25=LISTAS!$O$12,LISTAS!$P$12,IF(E25=LISTAS!$O$13,LISTAS!$P$13,"")))))))))))))</f>
        <v>0</v>
      </c>
      <c r="E25" s="2"/>
      <c r="F25" s="59"/>
      <c r="G25" s="281"/>
      <c r="H25" s="281"/>
      <c r="I25" s="281"/>
      <c r="J25" s="281"/>
      <c r="K25" s="281"/>
      <c r="L25" s="281"/>
      <c r="M25" s="281"/>
      <c r="N25" s="281"/>
      <c r="O25" s="281"/>
      <c r="P25" s="281"/>
      <c r="Q25" s="281"/>
      <c r="R25" s="281"/>
      <c r="S25" s="280">
        <f t="shared" si="0"/>
        <v>0</v>
      </c>
      <c r="T25" s="187"/>
      <c r="U25" s="187"/>
      <c r="V25" s="40" t="str">
        <f t="shared" si="1"/>
        <v/>
      </c>
      <c r="W25" s="40" t="str">
        <f>IFERROR(VLOOKUP(X25,LISTAS!$E$2:$F$194,2,0),"INGRESE NOMBRE DEL ITEM")</f>
        <v>INGRESE NOMBRE DEL ITEM</v>
      </c>
      <c r="X25" s="2"/>
      <c r="Y25" s="66"/>
      <c r="Z25" s="66"/>
      <c r="AA25" s="66"/>
      <c r="AB25" s="66"/>
      <c r="AC25" s="66"/>
      <c r="AD25" s="66"/>
      <c r="AE25" s="66"/>
      <c r="AF25" s="66"/>
      <c r="AG25" s="66"/>
      <c r="AH25" s="66"/>
      <c r="AI25" s="66"/>
      <c r="AJ25" s="66"/>
      <c r="AK25" s="57">
        <f t="shared" si="2"/>
        <v>0</v>
      </c>
    </row>
    <row r="26" spans="1:37" ht="41.45" customHeight="1" x14ac:dyDescent="0.25">
      <c r="A26" s="40" t="str">
        <f t="shared" si="3"/>
        <v/>
      </c>
      <c r="B26" s="40" t="str">
        <f t="shared" si="4"/>
        <v/>
      </c>
      <c r="C26" s="40" t="str">
        <f t="shared" si="5"/>
        <v/>
      </c>
      <c r="D26" s="183">
        <f>IF(E26=LISTAS!$O$2,LISTAS!$P$2,IF(E26=LISTAS!$O$3,LISTAS!$P$3,IF(E26=LISTAS!$O$4,LISTAS!$P$4,IF(E26=LISTAS!$O$5,LISTAS!$P$5,IF(E26=LISTAS!$O$6,LISTAS!$P$6,IF(E26=LISTAS!$O$7,LISTAS!$P$7,IF(E26=LISTAS!$O$8,LISTAS!$P$8,IF(E26=LISTAS!$O$9,LISTAS!$P$9,IF(E26=LISTAS!$O$10,LISTAS!$P$10,IF(E26=LISTAS!$O$14,LISTAS!$P$14,IF(E26=LISTAS!$O$11,LISTAS!$P$11,IF(E26=LISTAS!$O$12,LISTAS!$P$12,IF(E26=LISTAS!$O$13,LISTAS!$P$13,"")))))))))))))</f>
        <v>0</v>
      </c>
      <c r="E26" s="2"/>
      <c r="F26" s="59"/>
      <c r="G26" s="281"/>
      <c r="H26" s="281"/>
      <c r="I26" s="281"/>
      <c r="J26" s="281"/>
      <c r="K26" s="281"/>
      <c r="L26" s="281"/>
      <c r="M26" s="281"/>
      <c r="N26" s="281"/>
      <c r="O26" s="281"/>
      <c r="P26" s="281"/>
      <c r="Q26" s="281"/>
      <c r="R26" s="281"/>
      <c r="S26" s="280">
        <f t="shared" si="0"/>
        <v>0</v>
      </c>
      <c r="T26" s="187"/>
      <c r="U26" s="187"/>
      <c r="V26" s="40" t="str">
        <f t="shared" si="1"/>
        <v/>
      </c>
      <c r="W26" s="40" t="str">
        <f>IFERROR(VLOOKUP(X26,LISTAS!$E$2:$F$194,2,0),"INGRESE NOMBRE DEL ITEM")</f>
        <v>INGRESE NOMBRE DEL ITEM</v>
      </c>
      <c r="X26" s="2"/>
      <c r="Y26" s="66"/>
      <c r="Z26" s="66"/>
      <c r="AA26" s="66"/>
      <c r="AB26" s="66"/>
      <c r="AC26" s="66"/>
      <c r="AD26" s="66"/>
      <c r="AE26" s="66"/>
      <c r="AF26" s="66"/>
      <c r="AG26" s="66"/>
      <c r="AH26" s="66"/>
      <c r="AI26" s="66"/>
      <c r="AJ26" s="66"/>
      <c r="AK26" s="57">
        <f t="shared" si="2"/>
        <v>0</v>
      </c>
    </row>
    <row r="27" spans="1:37" ht="41.45" customHeight="1" x14ac:dyDescent="0.25">
      <c r="A27" s="40" t="str">
        <f t="shared" si="3"/>
        <v/>
      </c>
      <c r="B27" s="40" t="str">
        <f t="shared" si="4"/>
        <v/>
      </c>
      <c r="C27" s="40" t="str">
        <f t="shared" si="5"/>
        <v/>
      </c>
      <c r="D27" s="183">
        <f>IF(E27=LISTAS!$O$2,LISTAS!$P$2,IF(E27=LISTAS!$O$3,LISTAS!$P$3,IF(E27=LISTAS!$O$4,LISTAS!$P$4,IF(E27=LISTAS!$O$5,LISTAS!$P$5,IF(E27=LISTAS!$O$6,LISTAS!$P$6,IF(E27=LISTAS!$O$7,LISTAS!$P$7,IF(E27=LISTAS!$O$8,LISTAS!$P$8,IF(E27=LISTAS!$O$9,LISTAS!$P$9,IF(E27=LISTAS!$O$10,LISTAS!$P$10,IF(E27=LISTAS!$O$14,LISTAS!$P$14,IF(E27=LISTAS!$O$11,LISTAS!$P$11,IF(E27=LISTAS!$O$12,LISTAS!$P$12,IF(E27=LISTAS!$O$13,LISTAS!$P$13,"")))))))))))))</f>
        <v>0</v>
      </c>
      <c r="E27" s="2"/>
      <c r="F27" s="59"/>
      <c r="G27" s="281"/>
      <c r="H27" s="281"/>
      <c r="I27" s="281"/>
      <c r="J27" s="281"/>
      <c r="K27" s="281"/>
      <c r="L27" s="281"/>
      <c r="M27" s="281"/>
      <c r="N27" s="281"/>
      <c r="O27" s="281"/>
      <c r="P27" s="281"/>
      <c r="Q27" s="281"/>
      <c r="R27" s="281"/>
      <c r="S27" s="280">
        <f t="shared" si="0"/>
        <v>0</v>
      </c>
      <c r="T27" s="187"/>
      <c r="U27" s="187"/>
      <c r="V27" s="40" t="str">
        <f t="shared" si="1"/>
        <v/>
      </c>
      <c r="W27" s="40" t="str">
        <f>IFERROR(VLOOKUP(X27,LISTAS!$E$2:$F$194,2,0),"INGRESE NOMBRE DEL ITEM")</f>
        <v>INGRESE NOMBRE DEL ITEM</v>
      </c>
      <c r="X27" s="2"/>
      <c r="Y27" s="66"/>
      <c r="Z27" s="66"/>
      <c r="AA27" s="66"/>
      <c r="AB27" s="66"/>
      <c r="AC27" s="66"/>
      <c r="AD27" s="66"/>
      <c r="AE27" s="66"/>
      <c r="AF27" s="66"/>
      <c r="AG27" s="66"/>
      <c r="AH27" s="66"/>
      <c r="AI27" s="66"/>
      <c r="AJ27" s="66"/>
      <c r="AK27" s="57">
        <f t="shared" si="2"/>
        <v>0</v>
      </c>
    </row>
    <row r="28" spans="1:37" ht="41.45" customHeight="1" x14ac:dyDescent="0.25">
      <c r="A28" s="40" t="str">
        <f t="shared" si="3"/>
        <v/>
      </c>
      <c r="B28" s="40" t="str">
        <f t="shared" si="4"/>
        <v/>
      </c>
      <c r="C28" s="40" t="str">
        <f t="shared" si="5"/>
        <v/>
      </c>
      <c r="D28" s="183">
        <f>IF(E28=LISTAS!$O$2,LISTAS!$P$2,IF(E28=LISTAS!$O$3,LISTAS!$P$3,IF(E28=LISTAS!$O$4,LISTAS!$P$4,IF(E28=LISTAS!$O$5,LISTAS!$P$5,IF(E28=LISTAS!$O$6,LISTAS!$P$6,IF(E28=LISTAS!$O$7,LISTAS!$P$7,IF(E28=LISTAS!$O$8,LISTAS!$P$8,IF(E28=LISTAS!$O$9,LISTAS!$P$9,IF(E28=LISTAS!$O$10,LISTAS!$P$10,IF(E28=LISTAS!$O$14,LISTAS!$P$14,IF(E28=LISTAS!$O$11,LISTAS!$P$11,IF(E28=LISTAS!$O$12,LISTAS!$P$12,IF(E28=LISTAS!$O$13,LISTAS!$P$13,"")))))))))))))</f>
        <v>0</v>
      </c>
      <c r="E28" s="2"/>
      <c r="F28" s="59"/>
      <c r="G28" s="281"/>
      <c r="H28" s="281"/>
      <c r="I28" s="281"/>
      <c r="J28" s="281"/>
      <c r="K28" s="281"/>
      <c r="L28" s="281"/>
      <c r="M28" s="281"/>
      <c r="N28" s="281"/>
      <c r="O28" s="281"/>
      <c r="P28" s="281"/>
      <c r="Q28" s="281"/>
      <c r="R28" s="281"/>
      <c r="S28" s="280">
        <f t="shared" si="0"/>
        <v>0</v>
      </c>
      <c r="T28" s="187"/>
      <c r="U28" s="187"/>
      <c r="V28" s="40" t="str">
        <f t="shared" si="1"/>
        <v/>
      </c>
      <c r="W28" s="40" t="str">
        <f>IFERROR(VLOOKUP(X28,LISTAS!$E$2:$F$194,2,0),"INGRESE NOMBRE DEL ITEM")</f>
        <v>INGRESE NOMBRE DEL ITEM</v>
      </c>
      <c r="X28" s="2"/>
      <c r="Y28" s="66"/>
      <c r="Z28" s="66"/>
      <c r="AA28" s="66"/>
      <c r="AB28" s="66"/>
      <c r="AC28" s="66"/>
      <c r="AD28" s="66"/>
      <c r="AE28" s="66"/>
      <c r="AF28" s="66"/>
      <c r="AG28" s="66"/>
      <c r="AH28" s="66"/>
      <c r="AI28" s="66"/>
      <c r="AJ28" s="66"/>
      <c r="AK28" s="57">
        <f t="shared" si="2"/>
        <v>0</v>
      </c>
    </row>
    <row r="29" spans="1:37" ht="41.45" customHeight="1" x14ac:dyDescent="0.25">
      <c r="A29" s="40" t="str">
        <f t="shared" si="3"/>
        <v/>
      </c>
      <c r="B29" s="40" t="str">
        <f t="shared" si="4"/>
        <v/>
      </c>
      <c r="C29" s="40" t="str">
        <f t="shared" si="5"/>
        <v/>
      </c>
      <c r="D29" s="183">
        <f>IF(E29=LISTAS!$O$2,LISTAS!$P$2,IF(E29=LISTAS!$O$3,LISTAS!$P$3,IF(E29=LISTAS!$O$4,LISTAS!$P$4,IF(E29=LISTAS!$O$5,LISTAS!$P$5,IF(E29=LISTAS!$O$6,LISTAS!$P$6,IF(E29=LISTAS!$O$7,LISTAS!$P$7,IF(E29=LISTAS!$O$8,LISTAS!$P$8,IF(E29=LISTAS!$O$9,LISTAS!$P$9,IF(E29=LISTAS!$O$10,LISTAS!$P$10,IF(E29=LISTAS!$O$14,LISTAS!$P$14,IF(E29=LISTAS!$O$11,LISTAS!$P$11,IF(E29=LISTAS!$O$12,LISTAS!$P$12,IF(E29=LISTAS!$O$13,LISTAS!$P$13,"")))))))))))))</f>
        <v>0</v>
      </c>
      <c r="E29" s="2"/>
      <c r="F29" s="59"/>
      <c r="G29" s="281"/>
      <c r="H29" s="281"/>
      <c r="I29" s="281"/>
      <c r="J29" s="281"/>
      <c r="K29" s="281"/>
      <c r="L29" s="281"/>
      <c r="M29" s="281"/>
      <c r="N29" s="281"/>
      <c r="O29" s="281"/>
      <c r="P29" s="281"/>
      <c r="Q29" s="281"/>
      <c r="R29" s="281"/>
      <c r="S29" s="280">
        <f t="shared" si="0"/>
        <v>0</v>
      </c>
      <c r="T29" s="187"/>
      <c r="U29" s="187"/>
      <c r="V29" s="40" t="str">
        <f t="shared" si="1"/>
        <v/>
      </c>
      <c r="W29" s="40" t="str">
        <f>IFERROR(VLOOKUP(X29,LISTAS!$E$2:$F$194,2,0),"INGRESE NOMBRE DEL ITEM")</f>
        <v>INGRESE NOMBRE DEL ITEM</v>
      </c>
      <c r="X29" s="2"/>
      <c r="Y29" s="66"/>
      <c r="Z29" s="66"/>
      <c r="AA29" s="66"/>
      <c r="AB29" s="66"/>
      <c r="AC29" s="66"/>
      <c r="AD29" s="66"/>
      <c r="AE29" s="66"/>
      <c r="AF29" s="66"/>
      <c r="AG29" s="66"/>
      <c r="AH29" s="66"/>
      <c r="AI29" s="66"/>
      <c r="AJ29" s="66"/>
      <c r="AK29" s="57">
        <f t="shared" si="2"/>
        <v>0</v>
      </c>
    </row>
    <row r="30" spans="1:37" ht="41.45" customHeight="1" x14ac:dyDescent="0.25">
      <c r="A30" s="40" t="str">
        <f t="shared" si="3"/>
        <v/>
      </c>
      <c r="B30" s="40" t="str">
        <f t="shared" si="4"/>
        <v/>
      </c>
      <c r="C30" s="40" t="str">
        <f t="shared" si="5"/>
        <v/>
      </c>
      <c r="D30" s="183">
        <f>IF(E30=LISTAS!$O$2,LISTAS!$P$2,IF(E30=LISTAS!$O$3,LISTAS!$P$3,IF(E30=LISTAS!$O$4,LISTAS!$P$4,IF(E30=LISTAS!$O$5,LISTAS!$P$5,IF(E30=LISTAS!$O$6,LISTAS!$P$6,IF(E30=LISTAS!$O$7,LISTAS!$P$7,IF(E30=LISTAS!$O$8,LISTAS!$P$8,IF(E30=LISTAS!$O$9,LISTAS!$P$9,IF(E30=LISTAS!$O$10,LISTAS!$P$10,IF(E30=LISTAS!$O$14,LISTAS!$P$14,IF(E30=LISTAS!$O$11,LISTAS!$P$11,IF(E30=LISTAS!$O$12,LISTAS!$P$12,IF(E30=LISTAS!$O$13,LISTAS!$P$13,"")))))))))))))</f>
        <v>0</v>
      </c>
      <c r="E30" s="2"/>
      <c r="F30" s="59"/>
      <c r="G30" s="281"/>
      <c r="H30" s="281"/>
      <c r="I30" s="281"/>
      <c r="J30" s="281"/>
      <c r="K30" s="281"/>
      <c r="L30" s="281"/>
      <c r="M30" s="281"/>
      <c r="N30" s="281"/>
      <c r="O30" s="281"/>
      <c r="P30" s="281"/>
      <c r="Q30" s="281"/>
      <c r="R30" s="281"/>
      <c r="S30" s="280">
        <f t="shared" si="0"/>
        <v>0</v>
      </c>
      <c r="T30" s="187"/>
      <c r="U30" s="187"/>
      <c r="V30" s="40" t="str">
        <f t="shared" si="1"/>
        <v/>
      </c>
      <c r="W30" s="40" t="str">
        <f>IFERROR(VLOOKUP(X30,LISTAS!$E$2:$F$194,2,0),"INGRESE NOMBRE DEL ITEM")</f>
        <v>INGRESE NOMBRE DEL ITEM</v>
      </c>
      <c r="X30" s="2"/>
      <c r="Y30" s="66"/>
      <c r="Z30" s="66"/>
      <c r="AA30" s="66"/>
      <c r="AB30" s="66"/>
      <c r="AC30" s="66"/>
      <c r="AD30" s="66"/>
      <c r="AE30" s="66"/>
      <c r="AF30" s="66"/>
      <c r="AG30" s="66"/>
      <c r="AH30" s="66"/>
      <c r="AI30" s="66"/>
      <c r="AJ30" s="66"/>
      <c r="AK30" s="57">
        <f t="shared" si="2"/>
        <v>0</v>
      </c>
    </row>
    <row r="31" spans="1:37" ht="41.45" customHeight="1" x14ac:dyDescent="0.25">
      <c r="A31" s="40" t="str">
        <f t="shared" si="3"/>
        <v/>
      </c>
      <c r="B31" s="40" t="str">
        <f t="shared" si="4"/>
        <v/>
      </c>
      <c r="C31" s="40" t="str">
        <f t="shared" si="5"/>
        <v/>
      </c>
      <c r="D31" s="183">
        <f>IF(E31=LISTAS!$O$2,LISTAS!$P$2,IF(E31=LISTAS!$O$3,LISTAS!$P$3,IF(E31=LISTAS!$O$4,LISTAS!$P$4,IF(E31=LISTAS!$O$5,LISTAS!$P$5,IF(E31=LISTAS!$O$6,LISTAS!$P$6,IF(E31=LISTAS!$O$7,LISTAS!$P$7,IF(E31=LISTAS!$O$8,LISTAS!$P$8,IF(E31=LISTAS!$O$9,LISTAS!$P$9,IF(E31=LISTAS!$O$10,LISTAS!$P$10,IF(E31=LISTAS!$O$14,LISTAS!$P$14,IF(E31=LISTAS!$O$11,LISTAS!$P$11,IF(E31=LISTAS!$O$12,LISTAS!$P$12,IF(E31=LISTAS!$O$13,LISTAS!$P$13,"")))))))))))))</f>
        <v>0</v>
      </c>
      <c r="E31" s="2"/>
      <c r="F31" s="59"/>
      <c r="G31" s="281"/>
      <c r="H31" s="281"/>
      <c r="I31" s="281"/>
      <c r="J31" s="281"/>
      <c r="K31" s="281"/>
      <c r="L31" s="281"/>
      <c r="M31" s="281"/>
      <c r="N31" s="281"/>
      <c r="O31" s="281"/>
      <c r="P31" s="281"/>
      <c r="Q31" s="281"/>
      <c r="R31" s="281"/>
      <c r="S31" s="280">
        <f t="shared" si="0"/>
        <v>0</v>
      </c>
      <c r="T31" s="187"/>
      <c r="U31" s="187"/>
      <c r="V31" s="40" t="str">
        <f t="shared" si="1"/>
        <v/>
      </c>
      <c r="W31" s="40" t="str">
        <f>IFERROR(VLOOKUP(X31,LISTAS!$E$2:$F$194,2,0),"INGRESE NOMBRE DEL ITEM")</f>
        <v>INGRESE NOMBRE DEL ITEM</v>
      </c>
      <c r="X31" s="2"/>
      <c r="Y31" s="66"/>
      <c r="Z31" s="66"/>
      <c r="AA31" s="66"/>
      <c r="AB31" s="66"/>
      <c r="AC31" s="66"/>
      <c r="AD31" s="66"/>
      <c r="AE31" s="66"/>
      <c r="AF31" s="66"/>
      <c r="AG31" s="66"/>
      <c r="AH31" s="66"/>
      <c r="AI31" s="66"/>
      <c r="AJ31" s="66"/>
      <c r="AK31" s="57">
        <f t="shared" si="2"/>
        <v>0</v>
      </c>
    </row>
    <row r="32" spans="1:37" ht="41.45" customHeight="1" x14ac:dyDescent="0.25">
      <c r="A32" s="40" t="str">
        <f t="shared" si="3"/>
        <v/>
      </c>
      <c r="B32" s="40" t="str">
        <f t="shared" si="4"/>
        <v/>
      </c>
      <c r="C32" s="40" t="str">
        <f t="shared" si="5"/>
        <v/>
      </c>
      <c r="D32" s="183">
        <f>IF(E32=LISTAS!$O$2,LISTAS!$P$2,IF(E32=LISTAS!$O$3,LISTAS!$P$3,IF(E32=LISTAS!$O$4,LISTAS!$P$4,IF(E32=LISTAS!$O$5,LISTAS!$P$5,IF(E32=LISTAS!$O$6,LISTAS!$P$6,IF(E32=LISTAS!$O$7,LISTAS!$P$7,IF(E32=LISTAS!$O$8,LISTAS!$P$8,IF(E32=LISTAS!$O$9,LISTAS!$P$9,IF(E32=LISTAS!$O$10,LISTAS!$P$10,IF(E32=LISTAS!$O$14,LISTAS!$P$14,IF(E32=LISTAS!$O$11,LISTAS!$P$11,IF(E32=LISTAS!$O$12,LISTAS!$P$12,IF(E32=LISTAS!$O$13,LISTAS!$P$13,"")))))))))))))</f>
        <v>0</v>
      </c>
      <c r="E32" s="2"/>
      <c r="F32" s="59"/>
      <c r="G32" s="281"/>
      <c r="H32" s="281"/>
      <c r="I32" s="281"/>
      <c r="J32" s="281"/>
      <c r="K32" s="281"/>
      <c r="L32" s="281"/>
      <c r="M32" s="281"/>
      <c r="N32" s="281"/>
      <c r="O32" s="281"/>
      <c r="P32" s="281"/>
      <c r="Q32" s="281"/>
      <c r="R32" s="281"/>
      <c r="S32" s="280">
        <f t="shared" si="0"/>
        <v>0</v>
      </c>
      <c r="T32" s="187"/>
      <c r="U32" s="187"/>
      <c r="V32" s="40" t="str">
        <f t="shared" si="1"/>
        <v/>
      </c>
      <c r="W32" s="40" t="str">
        <f>IFERROR(VLOOKUP(X32,LISTAS!$E$2:$F$194,2,0),"INGRESE NOMBRE DEL ITEM")</f>
        <v>INGRESE NOMBRE DEL ITEM</v>
      </c>
      <c r="X32" s="2"/>
      <c r="Y32" s="66"/>
      <c r="Z32" s="66"/>
      <c r="AA32" s="66"/>
      <c r="AB32" s="66"/>
      <c r="AC32" s="66"/>
      <c r="AD32" s="66"/>
      <c r="AE32" s="66"/>
      <c r="AF32" s="66"/>
      <c r="AG32" s="66"/>
      <c r="AH32" s="66"/>
      <c r="AI32" s="66"/>
      <c r="AJ32" s="66"/>
      <c r="AK32" s="57">
        <f t="shared" si="2"/>
        <v>0</v>
      </c>
    </row>
    <row r="33" spans="1:37" ht="41.45" customHeight="1" x14ac:dyDescent="0.25">
      <c r="A33" s="40" t="str">
        <f t="shared" si="3"/>
        <v/>
      </c>
      <c r="B33" s="40" t="str">
        <f t="shared" si="4"/>
        <v/>
      </c>
      <c r="C33" s="40" t="str">
        <f t="shared" si="5"/>
        <v/>
      </c>
      <c r="D33" s="183">
        <f>IF(E33=LISTAS!$O$2,LISTAS!$P$2,IF(E33=LISTAS!$O$3,LISTAS!$P$3,IF(E33=LISTAS!$O$4,LISTAS!$P$4,IF(E33=LISTAS!$O$5,LISTAS!$P$5,IF(E33=LISTAS!$O$6,LISTAS!$P$6,IF(E33=LISTAS!$O$7,LISTAS!$P$7,IF(E33=LISTAS!$O$8,LISTAS!$P$8,IF(E33=LISTAS!$O$9,LISTAS!$P$9,IF(E33=LISTAS!$O$10,LISTAS!$P$10,IF(E33=LISTAS!$O$14,LISTAS!$P$14,IF(E33=LISTAS!$O$11,LISTAS!$P$11,IF(E33=LISTAS!$O$12,LISTAS!$P$12,IF(E33=LISTAS!$O$13,LISTAS!$P$13,"")))))))))))))</f>
        <v>0</v>
      </c>
      <c r="E33" s="2"/>
      <c r="F33" s="59"/>
      <c r="G33" s="281"/>
      <c r="H33" s="281"/>
      <c r="I33" s="281"/>
      <c r="J33" s="281"/>
      <c r="K33" s="281"/>
      <c r="L33" s="281"/>
      <c r="M33" s="281"/>
      <c r="N33" s="281"/>
      <c r="O33" s="281"/>
      <c r="P33" s="281"/>
      <c r="Q33" s="281"/>
      <c r="R33" s="281"/>
      <c r="S33" s="280">
        <f t="shared" si="0"/>
        <v>0</v>
      </c>
      <c r="T33" s="187"/>
      <c r="U33" s="187"/>
      <c r="V33" s="40" t="str">
        <f t="shared" si="1"/>
        <v/>
      </c>
      <c r="W33" s="40" t="str">
        <f>IFERROR(VLOOKUP(X33,LISTAS!$E$2:$F$194,2,0),"INGRESE NOMBRE DEL ITEM")</f>
        <v>INGRESE NOMBRE DEL ITEM</v>
      </c>
      <c r="X33" s="2"/>
      <c r="Y33" s="66"/>
      <c r="Z33" s="66"/>
      <c r="AA33" s="66"/>
      <c r="AB33" s="66"/>
      <c r="AC33" s="66"/>
      <c r="AD33" s="66"/>
      <c r="AE33" s="66"/>
      <c r="AF33" s="66"/>
      <c r="AG33" s="66"/>
      <c r="AH33" s="66"/>
      <c r="AI33" s="66"/>
      <c r="AJ33" s="66"/>
      <c r="AK33" s="57">
        <f t="shared" si="2"/>
        <v>0</v>
      </c>
    </row>
    <row r="34" spans="1:37" ht="41.45" customHeight="1" x14ac:dyDescent="0.25">
      <c r="A34" s="40" t="str">
        <f t="shared" si="3"/>
        <v/>
      </c>
      <c r="B34" s="40" t="str">
        <f t="shared" si="4"/>
        <v/>
      </c>
      <c r="C34" s="40" t="str">
        <f t="shared" si="5"/>
        <v/>
      </c>
      <c r="D34" s="183">
        <f>IF(E34=LISTAS!$O$2,LISTAS!$P$2,IF(E34=LISTAS!$O$3,LISTAS!$P$3,IF(E34=LISTAS!$O$4,LISTAS!$P$4,IF(E34=LISTAS!$O$5,LISTAS!$P$5,IF(E34=LISTAS!$O$6,LISTAS!$P$6,IF(E34=LISTAS!$O$7,LISTAS!$P$7,IF(E34=LISTAS!$O$8,LISTAS!$P$8,IF(E34=LISTAS!$O$9,LISTAS!$P$9,IF(E34=LISTAS!$O$10,LISTAS!$P$10,IF(E34=LISTAS!$O$14,LISTAS!$P$14,IF(E34=LISTAS!$O$11,LISTAS!$P$11,IF(E34=LISTAS!$O$12,LISTAS!$P$12,IF(E34=LISTAS!$O$13,LISTAS!$P$13,"")))))))))))))</f>
        <v>0</v>
      </c>
      <c r="E34" s="2"/>
      <c r="F34" s="59"/>
      <c r="G34" s="281"/>
      <c r="H34" s="281"/>
      <c r="I34" s="281"/>
      <c r="J34" s="281"/>
      <c r="K34" s="281"/>
      <c r="L34" s="281"/>
      <c r="M34" s="281"/>
      <c r="N34" s="281"/>
      <c r="O34" s="281"/>
      <c r="P34" s="281"/>
      <c r="Q34" s="281"/>
      <c r="R34" s="281"/>
      <c r="S34" s="280">
        <f t="shared" si="0"/>
        <v>0</v>
      </c>
      <c r="T34" s="187"/>
      <c r="U34" s="187"/>
      <c r="V34" s="40" t="str">
        <f t="shared" si="1"/>
        <v/>
      </c>
      <c r="W34" s="40" t="str">
        <f>IFERROR(VLOOKUP(X34,LISTAS!$E$2:$F$194,2,0),"INGRESE NOMBRE DEL ITEM")</f>
        <v>INGRESE NOMBRE DEL ITEM</v>
      </c>
      <c r="X34" s="2"/>
      <c r="Y34" s="66"/>
      <c r="Z34" s="66"/>
      <c r="AA34" s="66"/>
      <c r="AB34" s="66"/>
      <c r="AC34" s="66"/>
      <c r="AD34" s="66"/>
      <c r="AE34" s="66"/>
      <c r="AF34" s="66"/>
      <c r="AG34" s="66"/>
      <c r="AH34" s="66"/>
      <c r="AI34" s="66"/>
      <c r="AJ34" s="66"/>
      <c r="AK34" s="57">
        <f t="shared" si="2"/>
        <v>0</v>
      </c>
    </row>
    <row r="35" spans="1:37" ht="41.45" customHeight="1" x14ac:dyDescent="0.25">
      <c r="A35" s="40" t="str">
        <f t="shared" si="3"/>
        <v/>
      </c>
      <c r="B35" s="40" t="str">
        <f t="shared" si="4"/>
        <v/>
      </c>
      <c r="C35" s="40" t="str">
        <f t="shared" si="5"/>
        <v/>
      </c>
      <c r="D35" s="183">
        <f>IF(E35=LISTAS!$O$2,LISTAS!$P$2,IF(E35=LISTAS!$O$3,LISTAS!$P$3,IF(E35=LISTAS!$O$4,LISTAS!$P$4,IF(E35=LISTAS!$O$5,LISTAS!$P$5,IF(E35=LISTAS!$O$6,LISTAS!$P$6,IF(E35=LISTAS!$O$7,LISTAS!$P$7,IF(E35=LISTAS!$O$8,LISTAS!$P$8,IF(E35=LISTAS!$O$9,LISTAS!$P$9,IF(E35=LISTAS!$O$10,LISTAS!$P$10,IF(E35=LISTAS!$O$14,LISTAS!$P$14,IF(E35=LISTAS!$O$11,LISTAS!$P$11,IF(E35=LISTAS!$O$12,LISTAS!$P$12,IF(E35=LISTAS!$O$13,LISTAS!$P$13,"")))))))))))))</f>
        <v>0</v>
      </c>
      <c r="E35" s="2"/>
      <c r="F35" s="59"/>
      <c r="G35" s="281"/>
      <c r="H35" s="281"/>
      <c r="I35" s="281"/>
      <c r="J35" s="281"/>
      <c r="K35" s="281"/>
      <c r="L35" s="281"/>
      <c r="M35" s="281"/>
      <c r="N35" s="281"/>
      <c r="O35" s="281"/>
      <c r="P35" s="281"/>
      <c r="Q35" s="281"/>
      <c r="R35" s="281"/>
      <c r="S35" s="280">
        <f t="shared" si="0"/>
        <v>0</v>
      </c>
      <c r="T35" s="187"/>
      <c r="U35" s="187"/>
      <c r="V35" s="40" t="str">
        <f t="shared" si="1"/>
        <v/>
      </c>
      <c r="W35" s="40" t="str">
        <f>IFERROR(VLOOKUP(X35,LISTAS!$E$2:$F$194,2,0),"INGRESE NOMBRE DEL ITEM")</f>
        <v>INGRESE NOMBRE DEL ITEM</v>
      </c>
      <c r="X35" s="2"/>
      <c r="Y35" s="66"/>
      <c r="Z35" s="66"/>
      <c r="AA35" s="66"/>
      <c r="AB35" s="66"/>
      <c r="AC35" s="66"/>
      <c r="AD35" s="66"/>
      <c r="AE35" s="66"/>
      <c r="AF35" s="66"/>
      <c r="AG35" s="66"/>
      <c r="AH35" s="66"/>
      <c r="AI35" s="66"/>
      <c r="AJ35" s="66"/>
      <c r="AK35" s="57">
        <f t="shared" si="2"/>
        <v>0</v>
      </c>
    </row>
    <row r="36" spans="1:37" ht="41.45" customHeight="1" x14ac:dyDescent="0.25">
      <c r="A36" s="40" t="str">
        <f t="shared" si="3"/>
        <v/>
      </c>
      <c r="B36" s="40" t="str">
        <f t="shared" si="4"/>
        <v/>
      </c>
      <c r="C36" s="40" t="str">
        <f t="shared" si="5"/>
        <v/>
      </c>
      <c r="D36" s="183">
        <f>IF(E36=LISTAS!$O$2,LISTAS!$P$2,IF(E36=LISTAS!$O$3,LISTAS!$P$3,IF(E36=LISTAS!$O$4,LISTAS!$P$4,IF(E36=LISTAS!$O$5,LISTAS!$P$5,IF(E36=LISTAS!$O$6,LISTAS!$P$6,IF(E36=LISTAS!$O$7,LISTAS!$P$7,IF(E36=LISTAS!$O$8,LISTAS!$P$8,IF(E36=LISTAS!$O$9,LISTAS!$P$9,IF(E36=LISTAS!$O$10,LISTAS!$P$10,IF(E36=LISTAS!$O$14,LISTAS!$P$14,IF(E36=LISTAS!$O$11,LISTAS!$P$11,IF(E36=LISTAS!$O$12,LISTAS!$P$12,IF(E36=LISTAS!$O$13,LISTAS!$P$13,"")))))))))))))</f>
        <v>0</v>
      </c>
      <c r="E36" s="2"/>
      <c r="F36" s="59"/>
      <c r="G36" s="281"/>
      <c r="H36" s="281"/>
      <c r="I36" s="281"/>
      <c r="J36" s="281"/>
      <c r="K36" s="281"/>
      <c r="L36" s="281"/>
      <c r="M36" s="281"/>
      <c r="N36" s="281"/>
      <c r="O36" s="281"/>
      <c r="P36" s="281"/>
      <c r="Q36" s="281"/>
      <c r="R36" s="281"/>
      <c r="S36" s="280">
        <f t="shared" si="0"/>
        <v>0</v>
      </c>
      <c r="T36" s="187"/>
      <c r="U36" s="187"/>
      <c r="V36" s="40" t="str">
        <f t="shared" si="1"/>
        <v/>
      </c>
      <c r="W36" s="40" t="str">
        <f>IFERROR(VLOOKUP(X36,LISTAS!$E$2:$F$194,2,0),"INGRESE NOMBRE DEL ITEM")</f>
        <v>INGRESE NOMBRE DEL ITEM</v>
      </c>
      <c r="X36" s="2"/>
      <c r="Y36" s="66"/>
      <c r="Z36" s="66"/>
      <c r="AA36" s="66"/>
      <c r="AB36" s="66"/>
      <c r="AC36" s="66"/>
      <c r="AD36" s="66"/>
      <c r="AE36" s="66"/>
      <c r="AF36" s="66"/>
      <c r="AG36" s="66"/>
      <c r="AH36" s="66"/>
      <c r="AI36" s="66"/>
      <c r="AJ36" s="66"/>
      <c r="AK36" s="57">
        <f t="shared" si="2"/>
        <v>0</v>
      </c>
    </row>
    <row r="37" spans="1:37" ht="41.45" customHeight="1" x14ac:dyDescent="0.25">
      <c r="A37" s="40" t="str">
        <f t="shared" si="3"/>
        <v/>
      </c>
      <c r="B37" s="40" t="str">
        <f t="shared" si="4"/>
        <v/>
      </c>
      <c r="C37" s="40" t="str">
        <f t="shared" si="5"/>
        <v/>
      </c>
      <c r="D37" s="183">
        <f>IF(E37=LISTAS!$O$2,LISTAS!$P$2,IF(E37=LISTAS!$O$3,LISTAS!$P$3,IF(E37=LISTAS!$O$4,LISTAS!$P$4,IF(E37=LISTAS!$O$5,LISTAS!$P$5,IF(E37=LISTAS!$O$6,LISTAS!$P$6,IF(E37=LISTAS!$O$7,LISTAS!$P$7,IF(E37=LISTAS!$O$8,LISTAS!$P$8,IF(E37=LISTAS!$O$9,LISTAS!$P$9,IF(E37=LISTAS!$O$10,LISTAS!$P$10,IF(E37=LISTAS!$O$14,LISTAS!$P$14,IF(E37=LISTAS!$O$11,LISTAS!$P$11,IF(E37=LISTAS!$O$12,LISTAS!$P$12,IF(E37=LISTAS!$O$13,LISTAS!$P$13,"")))))))))))))</f>
        <v>0</v>
      </c>
      <c r="E37" s="2"/>
      <c r="F37" s="59"/>
      <c r="G37" s="281"/>
      <c r="H37" s="281"/>
      <c r="I37" s="281"/>
      <c r="J37" s="281"/>
      <c r="K37" s="281"/>
      <c r="L37" s="281"/>
      <c r="M37" s="281"/>
      <c r="N37" s="281"/>
      <c r="O37" s="281"/>
      <c r="P37" s="281"/>
      <c r="Q37" s="281"/>
      <c r="R37" s="281"/>
      <c r="S37" s="280">
        <f t="shared" si="0"/>
        <v>0</v>
      </c>
      <c r="T37" s="187"/>
      <c r="U37" s="187"/>
      <c r="V37" s="40" t="str">
        <f t="shared" si="1"/>
        <v/>
      </c>
      <c r="W37" s="40" t="str">
        <f>IFERROR(VLOOKUP(X37,LISTAS!$E$2:$F$194,2,0),"INGRESE NOMBRE DEL ITEM")</f>
        <v>INGRESE NOMBRE DEL ITEM</v>
      </c>
      <c r="X37" s="2"/>
      <c r="Y37" s="66"/>
      <c r="Z37" s="66"/>
      <c r="AA37" s="66"/>
      <c r="AB37" s="66"/>
      <c r="AC37" s="66"/>
      <c r="AD37" s="66"/>
      <c r="AE37" s="66"/>
      <c r="AF37" s="66"/>
      <c r="AG37" s="66"/>
      <c r="AH37" s="66"/>
      <c r="AI37" s="66"/>
      <c r="AJ37" s="66"/>
      <c r="AK37" s="57">
        <f t="shared" si="2"/>
        <v>0</v>
      </c>
    </row>
    <row r="38" spans="1:37" ht="41.45" customHeight="1" x14ac:dyDescent="0.25">
      <c r="A38" s="40" t="str">
        <f t="shared" si="3"/>
        <v/>
      </c>
      <c r="B38" s="40" t="str">
        <f t="shared" si="4"/>
        <v/>
      </c>
      <c r="C38" s="40" t="str">
        <f t="shared" si="5"/>
        <v/>
      </c>
      <c r="D38" s="183">
        <f>IF(E38=LISTAS!$O$2,LISTAS!$P$2,IF(E38=LISTAS!$O$3,LISTAS!$P$3,IF(E38=LISTAS!$O$4,LISTAS!$P$4,IF(E38=LISTAS!$O$5,LISTAS!$P$5,IF(E38=LISTAS!$O$6,LISTAS!$P$6,IF(E38=LISTAS!$O$7,LISTAS!$P$7,IF(E38=LISTAS!$O$8,LISTAS!$P$8,IF(E38=LISTAS!$O$9,LISTAS!$P$9,IF(E38=LISTAS!$O$10,LISTAS!$P$10,IF(E38=LISTAS!$O$14,LISTAS!$P$14,IF(E38=LISTAS!$O$11,LISTAS!$P$11,IF(E38=LISTAS!$O$12,LISTAS!$P$12,IF(E38=LISTAS!$O$13,LISTAS!$P$13,"")))))))))))))</f>
        <v>0</v>
      </c>
      <c r="E38" s="2"/>
      <c r="F38" s="59"/>
      <c r="G38" s="281"/>
      <c r="H38" s="281"/>
      <c r="I38" s="281"/>
      <c r="J38" s="281"/>
      <c r="K38" s="281"/>
      <c r="L38" s="281"/>
      <c r="M38" s="281"/>
      <c r="N38" s="281"/>
      <c r="O38" s="281"/>
      <c r="P38" s="281"/>
      <c r="Q38" s="281"/>
      <c r="R38" s="281"/>
      <c r="S38" s="280">
        <f t="shared" si="0"/>
        <v>0</v>
      </c>
      <c r="T38" s="187"/>
      <c r="U38" s="187"/>
      <c r="V38" s="40" t="str">
        <f t="shared" si="1"/>
        <v/>
      </c>
      <c r="W38" s="40" t="str">
        <f>IFERROR(VLOOKUP(X38,LISTAS!$E$2:$F$194,2,0),"INGRESE NOMBRE DEL ITEM")</f>
        <v>INGRESE NOMBRE DEL ITEM</v>
      </c>
      <c r="X38" s="2"/>
      <c r="Y38" s="66"/>
      <c r="Z38" s="66"/>
      <c r="AA38" s="66"/>
      <c r="AB38" s="66"/>
      <c r="AC38" s="66"/>
      <c r="AD38" s="66"/>
      <c r="AE38" s="66"/>
      <c r="AF38" s="66"/>
      <c r="AG38" s="66"/>
      <c r="AH38" s="66"/>
      <c r="AI38" s="66"/>
      <c r="AJ38" s="66"/>
      <c r="AK38" s="57">
        <f t="shared" si="2"/>
        <v>0</v>
      </c>
    </row>
    <row r="39" spans="1:37" ht="41.45" customHeight="1" x14ac:dyDescent="0.25">
      <c r="A39" s="40" t="str">
        <f t="shared" si="3"/>
        <v/>
      </c>
      <c r="B39" s="40" t="str">
        <f t="shared" si="4"/>
        <v/>
      </c>
      <c r="C39" s="40" t="str">
        <f t="shared" si="5"/>
        <v/>
      </c>
      <c r="D39" s="183">
        <f>IF(E39=LISTAS!$O$2,LISTAS!$P$2,IF(E39=LISTAS!$O$3,LISTAS!$P$3,IF(E39=LISTAS!$O$4,LISTAS!$P$4,IF(E39=LISTAS!$O$5,LISTAS!$P$5,IF(E39=LISTAS!$O$6,LISTAS!$P$6,IF(E39=LISTAS!$O$7,LISTAS!$P$7,IF(E39=LISTAS!$O$8,LISTAS!$P$8,IF(E39=LISTAS!$O$9,LISTAS!$P$9,IF(E39=LISTAS!$O$10,LISTAS!$P$10,IF(E39=LISTAS!$O$14,LISTAS!$P$14,IF(E39=LISTAS!$O$11,LISTAS!$P$11,IF(E39=LISTAS!$O$12,LISTAS!$P$12,IF(E39=LISTAS!$O$13,LISTAS!$P$13,"")))))))))))))</f>
        <v>0</v>
      </c>
      <c r="E39" s="2"/>
      <c r="F39" s="59"/>
      <c r="G39" s="281"/>
      <c r="H39" s="281"/>
      <c r="I39" s="281"/>
      <c r="J39" s="281"/>
      <c r="K39" s="281"/>
      <c r="L39" s="281"/>
      <c r="M39" s="281"/>
      <c r="N39" s="281"/>
      <c r="O39" s="281"/>
      <c r="P39" s="281"/>
      <c r="Q39" s="281"/>
      <c r="R39" s="281"/>
      <c r="S39" s="280">
        <f t="shared" si="0"/>
        <v>0</v>
      </c>
      <c r="T39" s="187"/>
      <c r="U39" s="187"/>
      <c r="V39" s="40" t="str">
        <f t="shared" si="1"/>
        <v/>
      </c>
      <c r="W39" s="40" t="str">
        <f>IFERROR(VLOOKUP(X39,LISTAS!$E$2:$F$194,2,0),"INGRESE NOMBRE DEL ITEM")</f>
        <v>INGRESE NOMBRE DEL ITEM</v>
      </c>
      <c r="X39" s="2"/>
      <c r="Y39" s="66"/>
      <c r="Z39" s="66"/>
      <c r="AA39" s="66"/>
      <c r="AB39" s="66"/>
      <c r="AC39" s="66"/>
      <c r="AD39" s="66"/>
      <c r="AE39" s="66"/>
      <c r="AF39" s="66"/>
      <c r="AG39" s="66"/>
      <c r="AH39" s="66"/>
      <c r="AI39" s="66"/>
      <c r="AJ39" s="66"/>
      <c r="AK39" s="57">
        <f t="shared" si="2"/>
        <v>0</v>
      </c>
    </row>
    <row r="40" spans="1:37" ht="41.45" customHeight="1" x14ac:dyDescent="0.25">
      <c r="A40" s="40" t="str">
        <f t="shared" si="3"/>
        <v/>
      </c>
      <c r="B40" s="40" t="str">
        <f t="shared" si="4"/>
        <v/>
      </c>
      <c r="C40" s="40" t="str">
        <f t="shared" si="5"/>
        <v/>
      </c>
      <c r="D40" s="183">
        <f>IF(E40=LISTAS!$O$2,LISTAS!$P$2,IF(E40=LISTAS!$O$3,LISTAS!$P$3,IF(E40=LISTAS!$O$4,LISTAS!$P$4,IF(E40=LISTAS!$O$5,LISTAS!$P$5,IF(E40=LISTAS!$O$6,LISTAS!$P$6,IF(E40=LISTAS!$O$7,LISTAS!$P$7,IF(E40=LISTAS!$O$8,LISTAS!$P$8,IF(E40=LISTAS!$O$9,LISTAS!$P$9,IF(E40=LISTAS!$O$10,LISTAS!$P$10,IF(E40=LISTAS!$O$14,LISTAS!$P$14,IF(E40=LISTAS!$O$11,LISTAS!$P$11,IF(E40=LISTAS!$O$12,LISTAS!$P$12,IF(E40=LISTAS!$O$13,LISTAS!$P$13,"")))))))))))))</f>
        <v>0</v>
      </c>
      <c r="E40" s="2"/>
      <c r="F40" s="59"/>
      <c r="G40" s="281"/>
      <c r="H40" s="281"/>
      <c r="I40" s="281"/>
      <c r="J40" s="281"/>
      <c r="K40" s="281"/>
      <c r="L40" s="281"/>
      <c r="M40" s="281"/>
      <c r="N40" s="281"/>
      <c r="O40" s="281"/>
      <c r="P40" s="281"/>
      <c r="Q40" s="281"/>
      <c r="R40" s="281"/>
      <c r="S40" s="280">
        <f t="shared" si="0"/>
        <v>0</v>
      </c>
      <c r="T40" s="187"/>
      <c r="U40" s="187"/>
      <c r="V40" s="40" t="str">
        <f t="shared" si="1"/>
        <v/>
      </c>
      <c r="W40" s="40" t="str">
        <f>IFERROR(VLOOKUP(X40,LISTAS!$E$2:$F$194,2,0),"INGRESE NOMBRE DEL ITEM")</f>
        <v>INGRESE NOMBRE DEL ITEM</v>
      </c>
      <c r="X40" s="2"/>
      <c r="Y40" s="66"/>
      <c r="Z40" s="66"/>
      <c r="AA40" s="66"/>
      <c r="AB40" s="66"/>
      <c r="AC40" s="66"/>
      <c r="AD40" s="66"/>
      <c r="AE40" s="66"/>
      <c r="AF40" s="66"/>
      <c r="AG40" s="66"/>
      <c r="AH40" s="66"/>
      <c r="AI40" s="66"/>
      <c r="AJ40" s="66"/>
      <c r="AK40" s="57">
        <f t="shared" si="2"/>
        <v>0</v>
      </c>
    </row>
    <row r="41" spans="1:37" ht="41.45" customHeight="1" x14ac:dyDescent="0.25">
      <c r="A41" s="40" t="str">
        <f t="shared" si="3"/>
        <v/>
      </c>
      <c r="B41" s="40" t="str">
        <f t="shared" si="4"/>
        <v/>
      </c>
      <c r="C41" s="40" t="str">
        <f t="shared" si="5"/>
        <v/>
      </c>
      <c r="D41" s="183">
        <f>IF(E41=LISTAS!$O$2,LISTAS!$P$2,IF(E41=LISTAS!$O$3,LISTAS!$P$3,IF(E41=LISTAS!$O$4,LISTAS!$P$4,IF(E41=LISTAS!$O$5,LISTAS!$P$5,IF(E41=LISTAS!$O$6,LISTAS!$P$6,IF(E41=LISTAS!$O$7,LISTAS!$P$7,IF(E41=LISTAS!$O$8,LISTAS!$P$8,IF(E41=LISTAS!$O$9,LISTAS!$P$9,IF(E41=LISTAS!$O$10,LISTAS!$P$10,IF(E41=LISTAS!$O$14,LISTAS!$P$14,IF(E41=LISTAS!$O$11,LISTAS!$P$11,IF(E41=LISTAS!$O$12,LISTAS!$P$12,IF(E41=LISTAS!$O$13,LISTAS!$P$13,"")))))))))))))</f>
        <v>0</v>
      </c>
      <c r="E41" s="2"/>
      <c r="F41" s="59"/>
      <c r="G41" s="281"/>
      <c r="H41" s="281"/>
      <c r="I41" s="281"/>
      <c r="J41" s="281"/>
      <c r="K41" s="281"/>
      <c r="L41" s="281"/>
      <c r="M41" s="281"/>
      <c r="N41" s="281"/>
      <c r="O41" s="281"/>
      <c r="P41" s="281"/>
      <c r="Q41" s="281"/>
      <c r="R41" s="281"/>
      <c r="S41" s="280">
        <f t="shared" si="0"/>
        <v>0</v>
      </c>
      <c r="T41" s="187"/>
      <c r="U41" s="187"/>
      <c r="V41" s="40" t="str">
        <f t="shared" si="1"/>
        <v/>
      </c>
      <c r="W41" s="40" t="str">
        <f>IFERROR(VLOOKUP(X41,LISTAS!$E$2:$F$194,2,0),"INGRESE NOMBRE DEL ITEM")</f>
        <v>INGRESE NOMBRE DEL ITEM</v>
      </c>
      <c r="X41" s="2"/>
      <c r="Y41" s="66"/>
      <c r="Z41" s="66"/>
      <c r="AA41" s="66"/>
      <c r="AB41" s="66"/>
      <c r="AC41" s="66"/>
      <c r="AD41" s="66"/>
      <c r="AE41" s="66"/>
      <c r="AF41" s="66"/>
      <c r="AG41" s="66"/>
      <c r="AH41" s="66"/>
      <c r="AI41" s="66"/>
      <c r="AJ41" s="66"/>
      <c r="AK41" s="57">
        <f t="shared" si="2"/>
        <v>0</v>
      </c>
    </row>
    <row r="42" spans="1:37" ht="41.45" customHeight="1" x14ac:dyDescent="0.25">
      <c r="A42" s="40" t="str">
        <f t="shared" si="3"/>
        <v/>
      </c>
      <c r="B42" s="40" t="str">
        <f t="shared" si="4"/>
        <v/>
      </c>
      <c r="C42" s="40" t="str">
        <f t="shared" si="5"/>
        <v/>
      </c>
      <c r="D42" s="183">
        <f>IF(E42=LISTAS!$O$2,LISTAS!$P$2,IF(E42=LISTAS!$O$3,LISTAS!$P$3,IF(E42=LISTAS!$O$4,LISTAS!$P$4,IF(E42=LISTAS!$O$5,LISTAS!$P$5,IF(E42=LISTAS!$O$6,LISTAS!$P$6,IF(E42=LISTAS!$O$7,LISTAS!$P$7,IF(E42=LISTAS!$O$8,LISTAS!$P$8,IF(E42=LISTAS!$O$9,LISTAS!$P$9,IF(E42=LISTAS!$O$10,LISTAS!$P$10,IF(E42=LISTAS!$O$14,LISTAS!$P$14,IF(E42=LISTAS!$O$11,LISTAS!$P$11,IF(E42=LISTAS!$O$12,LISTAS!$P$12,IF(E42=LISTAS!$O$13,LISTAS!$P$13,"")))))))))))))</f>
        <v>0</v>
      </c>
      <c r="E42" s="2"/>
      <c r="F42" s="59"/>
      <c r="G42" s="281"/>
      <c r="H42" s="281"/>
      <c r="I42" s="281"/>
      <c r="J42" s="281"/>
      <c r="K42" s="281"/>
      <c r="L42" s="281"/>
      <c r="M42" s="281"/>
      <c r="N42" s="281"/>
      <c r="O42" s="281"/>
      <c r="P42" s="281"/>
      <c r="Q42" s="281"/>
      <c r="R42" s="281"/>
      <c r="S42" s="280">
        <f t="shared" si="0"/>
        <v>0</v>
      </c>
      <c r="T42" s="187"/>
      <c r="U42" s="187"/>
      <c r="V42" s="40" t="str">
        <f t="shared" si="1"/>
        <v/>
      </c>
      <c r="W42" s="40" t="str">
        <f>IFERROR(VLOOKUP(X42,LISTAS!$E$2:$F$194,2,0),"INGRESE NOMBRE DEL ITEM")</f>
        <v>INGRESE NOMBRE DEL ITEM</v>
      </c>
      <c r="X42" s="2"/>
      <c r="Y42" s="66"/>
      <c r="Z42" s="66"/>
      <c r="AA42" s="66"/>
      <c r="AB42" s="66"/>
      <c r="AC42" s="66"/>
      <c r="AD42" s="66"/>
      <c r="AE42" s="66"/>
      <c r="AF42" s="66"/>
      <c r="AG42" s="66"/>
      <c r="AH42" s="66"/>
      <c r="AI42" s="66"/>
      <c r="AJ42" s="66"/>
      <c r="AK42" s="57">
        <f t="shared" si="2"/>
        <v>0</v>
      </c>
    </row>
    <row r="43" spans="1:37" ht="41.45" customHeight="1" x14ac:dyDescent="0.25">
      <c r="A43" s="40" t="str">
        <f t="shared" si="3"/>
        <v/>
      </c>
      <c r="B43" s="40" t="str">
        <f t="shared" si="4"/>
        <v/>
      </c>
      <c r="C43" s="40" t="str">
        <f t="shared" si="5"/>
        <v/>
      </c>
      <c r="D43" s="183">
        <f>IF(E43=LISTAS!$O$2,LISTAS!$P$2,IF(E43=LISTAS!$O$3,LISTAS!$P$3,IF(E43=LISTAS!$O$4,LISTAS!$P$4,IF(E43=LISTAS!$O$5,LISTAS!$P$5,IF(E43=LISTAS!$O$6,LISTAS!$P$6,IF(E43=LISTAS!$O$7,LISTAS!$P$7,IF(E43=LISTAS!$O$8,LISTAS!$P$8,IF(E43=LISTAS!$O$9,LISTAS!$P$9,IF(E43=LISTAS!$O$10,LISTAS!$P$10,IF(E43=LISTAS!$O$14,LISTAS!$P$14,IF(E43=LISTAS!$O$11,LISTAS!$P$11,IF(E43=LISTAS!$O$12,LISTAS!$P$12,IF(E43=LISTAS!$O$13,LISTAS!$P$13,"")))))))))))))</f>
        <v>0</v>
      </c>
      <c r="E43" s="2"/>
      <c r="F43" s="59"/>
      <c r="G43" s="281"/>
      <c r="H43" s="281"/>
      <c r="I43" s="281"/>
      <c r="J43" s="281"/>
      <c r="K43" s="281"/>
      <c r="L43" s="281"/>
      <c r="M43" s="281"/>
      <c r="N43" s="281"/>
      <c r="O43" s="281"/>
      <c r="P43" s="281"/>
      <c r="Q43" s="281"/>
      <c r="R43" s="281"/>
      <c r="S43" s="280">
        <f t="shared" si="0"/>
        <v>0</v>
      </c>
      <c r="T43" s="187"/>
      <c r="U43" s="187"/>
      <c r="V43" s="40" t="str">
        <f t="shared" si="1"/>
        <v/>
      </c>
      <c r="W43" s="40" t="str">
        <f>IFERROR(VLOOKUP(X43,LISTAS!$E$2:$F$194,2,0),"INGRESE NOMBRE DEL ITEM")</f>
        <v>INGRESE NOMBRE DEL ITEM</v>
      </c>
      <c r="X43" s="2"/>
      <c r="Y43" s="66"/>
      <c r="Z43" s="66"/>
      <c r="AA43" s="66"/>
      <c r="AB43" s="66"/>
      <c r="AC43" s="66"/>
      <c r="AD43" s="66"/>
      <c r="AE43" s="66"/>
      <c r="AF43" s="66"/>
      <c r="AG43" s="66"/>
      <c r="AH43" s="66"/>
      <c r="AI43" s="66"/>
      <c r="AJ43" s="66"/>
      <c r="AK43" s="57">
        <f t="shared" si="2"/>
        <v>0</v>
      </c>
    </row>
    <row r="44" spans="1:37" ht="41.45" customHeight="1" x14ac:dyDescent="0.25">
      <c r="A44" s="40" t="str">
        <f t="shared" si="3"/>
        <v/>
      </c>
      <c r="B44" s="40" t="str">
        <f t="shared" si="4"/>
        <v/>
      </c>
      <c r="C44" s="40" t="str">
        <f t="shared" si="5"/>
        <v/>
      </c>
      <c r="D44" s="183">
        <f>IF(E44=LISTAS!$O$2,LISTAS!$P$2,IF(E44=LISTAS!$O$3,LISTAS!$P$3,IF(E44=LISTAS!$O$4,LISTAS!$P$4,IF(E44=LISTAS!$O$5,LISTAS!$P$5,IF(E44=LISTAS!$O$6,LISTAS!$P$6,IF(E44=LISTAS!$O$7,LISTAS!$P$7,IF(E44=LISTAS!$O$8,LISTAS!$P$8,IF(E44=LISTAS!$O$9,LISTAS!$P$9,IF(E44=LISTAS!$O$10,LISTAS!$P$10,IF(E44=LISTAS!$O$14,LISTAS!$P$14,IF(E44=LISTAS!$O$11,LISTAS!$P$11,IF(E44=LISTAS!$O$12,LISTAS!$P$12,IF(E44=LISTAS!$O$13,LISTAS!$P$13,"")))))))))))))</f>
        <v>0</v>
      </c>
      <c r="E44" s="2"/>
      <c r="F44" s="59"/>
      <c r="G44" s="281"/>
      <c r="H44" s="281"/>
      <c r="I44" s="281"/>
      <c r="J44" s="281"/>
      <c r="K44" s="281"/>
      <c r="L44" s="281"/>
      <c r="M44" s="281"/>
      <c r="N44" s="281"/>
      <c r="O44" s="281"/>
      <c r="P44" s="281"/>
      <c r="Q44" s="281"/>
      <c r="R44" s="281"/>
      <c r="S44" s="280">
        <f t="shared" si="0"/>
        <v>0</v>
      </c>
      <c r="T44" s="187"/>
      <c r="U44" s="187"/>
      <c r="V44" s="40" t="str">
        <f t="shared" si="1"/>
        <v/>
      </c>
      <c r="W44" s="40" t="str">
        <f>IFERROR(VLOOKUP(X44,LISTAS!$E$2:$F$194,2,0),"INGRESE NOMBRE DEL ITEM")</f>
        <v>INGRESE NOMBRE DEL ITEM</v>
      </c>
      <c r="X44" s="2"/>
      <c r="Y44" s="66"/>
      <c r="Z44" s="66"/>
      <c r="AA44" s="66"/>
      <c r="AB44" s="66"/>
      <c r="AC44" s="66"/>
      <c r="AD44" s="66"/>
      <c r="AE44" s="66"/>
      <c r="AF44" s="66"/>
      <c r="AG44" s="66"/>
      <c r="AH44" s="66"/>
      <c r="AI44" s="66"/>
      <c r="AJ44" s="66"/>
      <c r="AK44" s="57">
        <f t="shared" si="2"/>
        <v>0</v>
      </c>
    </row>
    <row r="45" spans="1:37" ht="41.45" customHeight="1" x14ac:dyDescent="0.25">
      <c r="A45" s="40" t="str">
        <f t="shared" si="3"/>
        <v/>
      </c>
      <c r="B45" s="40" t="str">
        <f t="shared" si="4"/>
        <v/>
      </c>
      <c r="C45" s="40" t="str">
        <f t="shared" si="5"/>
        <v/>
      </c>
      <c r="D45" s="183" t="str">
        <f>IF(E45=LISTAS!$O$2,LISTAS!$P$2,IF(E45=LISTAS!$O$3,LISTAS!$P$3,IF(E45=LISTAS!$O$4,LISTAS!$P$4,IF(E45=LISTAS!$O$5,LISTAS!$P$5,IF(E45=LISTAS!$O$6,LISTAS!$P$6,IF(E45=LISTAS!$O$7,LISTAS!$P$7,IF(E45=LISTAS!$O$8,LISTAS!$P$8,IF(E45=LISTAS!$O$9,LISTAS!$P$9,IF(E45=LISTAS!$O$10,LISTAS!$P$10,IF(E45=LISTAS!$O$14,LISTAS!$P$14,IF(E45=LISTAS!$O$11,LISTAS!$P$11,IF(E45=LISTAS!$O$12,LISTAS!$P$12,IF(E45=LISTAS!$O$13,LISTAS!$P$13,"")))))))))))))</f>
        <v>002</v>
      </c>
      <c r="E45" s="2" t="s">
        <v>149</v>
      </c>
      <c r="F45" s="59"/>
      <c r="G45" s="281"/>
      <c r="H45" s="281"/>
      <c r="I45" s="281"/>
      <c r="J45" s="281"/>
      <c r="K45" s="281"/>
      <c r="L45" s="281"/>
      <c r="M45" s="281"/>
      <c r="N45" s="281"/>
      <c r="O45" s="281"/>
      <c r="P45" s="281"/>
      <c r="Q45" s="281"/>
      <c r="R45" s="281"/>
      <c r="S45" s="280">
        <f t="shared" si="0"/>
        <v>0</v>
      </c>
      <c r="T45" s="187"/>
      <c r="U45" s="187"/>
      <c r="V45" s="40" t="str">
        <f t="shared" si="1"/>
        <v/>
      </c>
      <c r="W45" s="40" t="str">
        <f>IFERROR(VLOOKUP(X45,LISTAS!$E$2:$F$194,2,0),"INGRESE NOMBRE DEL ITEM")</f>
        <v>INGRESE NOMBRE DEL ITEM</v>
      </c>
      <c r="X45" s="2"/>
      <c r="Y45" s="66"/>
      <c r="Z45" s="66"/>
      <c r="AA45" s="66"/>
      <c r="AB45" s="66"/>
      <c r="AC45" s="66"/>
      <c r="AD45" s="66"/>
      <c r="AE45" s="66"/>
      <c r="AF45" s="66"/>
      <c r="AG45" s="66"/>
      <c r="AH45" s="66"/>
      <c r="AI45" s="66"/>
      <c r="AJ45" s="66"/>
      <c r="AK45" s="57">
        <f t="shared" si="2"/>
        <v>0</v>
      </c>
    </row>
    <row r="46" spans="1:37" ht="41.45" customHeight="1" x14ac:dyDescent="0.25">
      <c r="A46" s="40" t="str">
        <f t="shared" si="3"/>
        <v/>
      </c>
      <c r="B46" s="40" t="str">
        <f t="shared" si="4"/>
        <v/>
      </c>
      <c r="C46" s="40" t="str">
        <f t="shared" si="5"/>
        <v/>
      </c>
      <c r="D46" s="183">
        <f>IF(E46=LISTAS!$O$2,LISTAS!$P$2,IF(E46=LISTAS!$O$3,LISTAS!$P$3,IF(E46=LISTAS!$O$4,LISTAS!$P$4,IF(E46=LISTAS!$O$5,LISTAS!$P$5,IF(E46=LISTAS!$O$6,LISTAS!$P$6,IF(E46=LISTAS!$O$7,LISTAS!$P$7,IF(E46=LISTAS!$O$8,LISTAS!$P$8,IF(E46=LISTAS!$O$9,LISTAS!$P$9,IF(E46=LISTAS!$O$10,LISTAS!$P$10,IF(E46=LISTAS!$O$14,LISTAS!$P$14,IF(E46=LISTAS!$O$11,LISTAS!$P$11,IF(E46=LISTAS!$O$12,LISTAS!$P$12,IF(E46=LISTAS!$O$13,LISTAS!$P$13,"")))))))))))))</f>
        <v>0</v>
      </c>
      <c r="E46" s="2"/>
      <c r="F46" s="59"/>
      <c r="G46" s="281"/>
      <c r="H46" s="281"/>
      <c r="I46" s="281"/>
      <c r="J46" s="281"/>
      <c r="K46" s="281"/>
      <c r="L46" s="281"/>
      <c r="M46" s="281"/>
      <c r="N46" s="281"/>
      <c r="O46" s="281"/>
      <c r="P46" s="281"/>
      <c r="Q46" s="281"/>
      <c r="R46" s="281"/>
      <c r="S46" s="280">
        <f t="shared" si="0"/>
        <v>0</v>
      </c>
      <c r="T46" s="187"/>
      <c r="U46" s="187"/>
      <c r="V46" s="40" t="str">
        <f t="shared" si="1"/>
        <v/>
      </c>
      <c r="W46" s="40" t="str">
        <f>IFERROR(VLOOKUP(X46,LISTAS!$E$2:$F$194,2,0),"INGRESE NOMBRE DEL ITEM")</f>
        <v>INGRESE NOMBRE DEL ITEM</v>
      </c>
      <c r="X46" s="2"/>
      <c r="Y46" s="66"/>
      <c r="Z46" s="66"/>
      <c r="AA46" s="66"/>
      <c r="AB46" s="66"/>
      <c r="AC46" s="66"/>
      <c r="AD46" s="66"/>
      <c r="AE46" s="66"/>
      <c r="AF46" s="66"/>
      <c r="AG46" s="66"/>
      <c r="AH46" s="66"/>
      <c r="AI46" s="66"/>
      <c r="AJ46" s="66"/>
      <c r="AK46" s="57">
        <f t="shared" si="2"/>
        <v>0</v>
      </c>
    </row>
    <row r="47" spans="1:37" ht="41.45" customHeight="1" x14ac:dyDescent="0.25">
      <c r="A47" s="40" t="str">
        <f t="shared" si="3"/>
        <v/>
      </c>
      <c r="B47" s="40" t="str">
        <f t="shared" si="4"/>
        <v/>
      </c>
      <c r="C47" s="40" t="str">
        <f t="shared" si="5"/>
        <v/>
      </c>
      <c r="D47" s="183">
        <f>IF(E47=LISTAS!$O$2,LISTAS!$P$2,IF(E47=LISTAS!$O$3,LISTAS!$P$3,IF(E47=LISTAS!$O$4,LISTAS!$P$4,IF(E47=LISTAS!$O$5,LISTAS!$P$5,IF(E47=LISTAS!$O$6,LISTAS!$P$6,IF(E47=LISTAS!$O$7,LISTAS!$P$7,IF(E47=LISTAS!$O$8,LISTAS!$P$8,IF(E47=LISTAS!$O$9,LISTAS!$P$9,IF(E47=LISTAS!$O$10,LISTAS!$P$10,IF(E47=LISTAS!$O$14,LISTAS!$P$14,IF(E47=LISTAS!$O$11,LISTAS!$P$11,IF(E47=LISTAS!$O$12,LISTAS!$P$12,IF(E47=LISTAS!$O$13,LISTAS!$P$13,"")))))))))))))</f>
        <v>0</v>
      </c>
      <c r="E47" s="2"/>
      <c r="F47" s="59"/>
      <c r="G47" s="281"/>
      <c r="H47" s="281"/>
      <c r="I47" s="281"/>
      <c r="J47" s="281"/>
      <c r="K47" s="281"/>
      <c r="L47" s="281"/>
      <c r="M47" s="281"/>
      <c r="N47" s="281"/>
      <c r="O47" s="281"/>
      <c r="P47" s="281"/>
      <c r="Q47" s="281"/>
      <c r="R47" s="281"/>
      <c r="S47" s="280">
        <f t="shared" si="0"/>
        <v>0</v>
      </c>
      <c r="T47" s="187"/>
      <c r="U47" s="187"/>
      <c r="V47" s="40" t="str">
        <f t="shared" si="1"/>
        <v/>
      </c>
      <c r="W47" s="40" t="str">
        <f>IFERROR(VLOOKUP(X47,LISTAS!$E$2:$F$194,2,0),"INGRESE NOMBRE DEL ITEM")</f>
        <v>INGRESE NOMBRE DEL ITEM</v>
      </c>
      <c r="X47" s="2"/>
      <c r="Y47" s="66"/>
      <c r="Z47" s="66"/>
      <c r="AA47" s="66"/>
      <c r="AB47" s="66"/>
      <c r="AC47" s="66"/>
      <c r="AD47" s="66"/>
      <c r="AE47" s="66"/>
      <c r="AF47" s="66"/>
      <c r="AG47" s="66"/>
      <c r="AH47" s="66"/>
      <c r="AI47" s="66"/>
      <c r="AJ47" s="66"/>
      <c r="AK47" s="57">
        <f t="shared" si="2"/>
        <v>0</v>
      </c>
    </row>
    <row r="48" spans="1:37" ht="41.45" customHeight="1" x14ac:dyDescent="0.25">
      <c r="A48" s="40" t="str">
        <f t="shared" si="3"/>
        <v/>
      </c>
      <c r="B48" s="40" t="str">
        <f t="shared" si="4"/>
        <v/>
      </c>
      <c r="C48" s="40" t="str">
        <f t="shared" si="5"/>
        <v/>
      </c>
      <c r="D48" s="183">
        <f>IF(E48=LISTAS!$O$2,LISTAS!$P$2,IF(E48=LISTAS!$O$3,LISTAS!$P$3,IF(E48=LISTAS!$O$4,LISTAS!$P$4,IF(E48=LISTAS!$O$5,LISTAS!$P$5,IF(E48=LISTAS!$O$6,LISTAS!$P$6,IF(E48=LISTAS!$O$7,LISTAS!$P$7,IF(E48=LISTAS!$O$8,LISTAS!$P$8,IF(E48=LISTAS!$O$9,LISTAS!$P$9,IF(E48=LISTAS!$O$10,LISTAS!$P$10,IF(E48=LISTAS!$O$14,LISTAS!$P$14,IF(E48=LISTAS!$O$11,LISTAS!$P$11,IF(E48=LISTAS!$O$12,LISTAS!$P$12,IF(E48=LISTAS!$O$13,LISTAS!$P$13,"")))))))))))))</f>
        <v>0</v>
      </c>
      <c r="E48" s="2"/>
      <c r="F48" s="59"/>
      <c r="G48" s="281"/>
      <c r="H48" s="281"/>
      <c r="I48" s="281"/>
      <c r="J48" s="281"/>
      <c r="K48" s="281"/>
      <c r="L48" s="281"/>
      <c r="M48" s="281"/>
      <c r="N48" s="281"/>
      <c r="O48" s="281"/>
      <c r="P48" s="281"/>
      <c r="Q48" s="281"/>
      <c r="R48" s="281"/>
      <c r="S48" s="280">
        <f t="shared" si="0"/>
        <v>0</v>
      </c>
      <c r="T48" s="187"/>
      <c r="U48" s="187"/>
      <c r="V48" s="40" t="str">
        <f t="shared" si="1"/>
        <v/>
      </c>
      <c r="W48" s="40" t="str">
        <f>IFERROR(VLOOKUP(X48,LISTAS!$E$2:$F$194,2,0),"INGRESE NOMBRE DEL ITEM")</f>
        <v>INGRESE NOMBRE DEL ITEM</v>
      </c>
      <c r="X48" s="2"/>
      <c r="Y48" s="66"/>
      <c r="Z48" s="66"/>
      <c r="AA48" s="66"/>
      <c r="AB48" s="66"/>
      <c r="AC48" s="66"/>
      <c r="AD48" s="66"/>
      <c r="AE48" s="66"/>
      <c r="AF48" s="66"/>
      <c r="AG48" s="66"/>
      <c r="AH48" s="66"/>
      <c r="AI48" s="66"/>
      <c r="AJ48" s="66"/>
      <c r="AK48" s="57">
        <f t="shared" si="2"/>
        <v>0</v>
      </c>
    </row>
    <row r="49" spans="1:37" ht="41.45" customHeight="1" x14ac:dyDescent="0.25">
      <c r="A49" s="40" t="str">
        <f t="shared" si="3"/>
        <v/>
      </c>
      <c r="B49" s="40" t="str">
        <f t="shared" si="4"/>
        <v/>
      </c>
      <c r="C49" s="40" t="str">
        <f t="shared" si="5"/>
        <v/>
      </c>
      <c r="D49" s="183">
        <f>IF(E49=LISTAS!$O$2,LISTAS!$P$2,IF(E49=LISTAS!$O$3,LISTAS!$P$3,IF(E49=LISTAS!$O$4,LISTAS!$P$4,IF(E49=LISTAS!$O$5,LISTAS!$P$5,IF(E49=LISTAS!$O$6,LISTAS!$P$6,IF(E49=LISTAS!$O$7,LISTAS!$P$7,IF(E49=LISTAS!$O$8,LISTAS!$P$8,IF(E49=LISTAS!$O$9,LISTAS!$P$9,IF(E49=LISTAS!$O$10,LISTAS!$P$10,IF(E49=LISTAS!$O$14,LISTAS!$P$14,IF(E49=LISTAS!$O$11,LISTAS!$P$11,IF(E49=LISTAS!$O$12,LISTAS!$P$12,IF(E49=LISTAS!$O$13,LISTAS!$P$13,"")))))))))))))</f>
        <v>0</v>
      </c>
      <c r="E49" s="2"/>
      <c r="F49" s="59"/>
      <c r="G49" s="281"/>
      <c r="H49" s="281"/>
      <c r="I49" s="281"/>
      <c r="J49" s="281"/>
      <c r="K49" s="281"/>
      <c r="L49" s="281"/>
      <c r="M49" s="281"/>
      <c r="N49" s="281"/>
      <c r="O49" s="281"/>
      <c r="P49" s="281"/>
      <c r="Q49" s="281"/>
      <c r="R49" s="281"/>
      <c r="S49" s="280">
        <f t="shared" si="0"/>
        <v>0</v>
      </c>
      <c r="T49" s="187"/>
      <c r="U49" s="187"/>
      <c r="V49" s="40" t="str">
        <f t="shared" si="1"/>
        <v/>
      </c>
      <c r="W49" s="40" t="str">
        <f>IFERROR(VLOOKUP(X49,LISTAS!$E$2:$F$194,2,0),"INGRESE NOMBRE DEL ITEM")</f>
        <v>INGRESE NOMBRE DEL ITEM</v>
      </c>
      <c r="X49" s="2"/>
      <c r="Y49" s="66"/>
      <c r="Z49" s="66"/>
      <c r="AA49" s="66"/>
      <c r="AB49" s="66"/>
      <c r="AC49" s="66"/>
      <c r="AD49" s="66"/>
      <c r="AE49" s="66"/>
      <c r="AF49" s="66"/>
      <c r="AG49" s="66"/>
      <c r="AH49" s="66"/>
      <c r="AI49" s="66"/>
      <c r="AJ49" s="66"/>
      <c r="AK49" s="57">
        <f t="shared" si="2"/>
        <v>0</v>
      </c>
    </row>
    <row r="50" spans="1:37" ht="41.45" customHeight="1" x14ac:dyDescent="0.25">
      <c r="A50" s="40" t="str">
        <f t="shared" si="3"/>
        <v/>
      </c>
      <c r="B50" s="40" t="str">
        <f t="shared" si="4"/>
        <v/>
      </c>
      <c r="C50" s="40" t="str">
        <f t="shared" si="5"/>
        <v/>
      </c>
      <c r="D50" s="183">
        <f>IF(E50=LISTAS!$O$2,LISTAS!$P$2,IF(E50=LISTAS!$O$3,LISTAS!$P$3,IF(E50=LISTAS!$O$4,LISTAS!$P$4,IF(E50=LISTAS!$O$5,LISTAS!$P$5,IF(E50=LISTAS!$O$6,LISTAS!$P$6,IF(E50=LISTAS!$O$7,LISTAS!$P$7,IF(E50=LISTAS!$O$8,LISTAS!$P$8,IF(E50=LISTAS!$O$9,LISTAS!$P$9,IF(E50=LISTAS!$O$10,LISTAS!$P$10,IF(E50=LISTAS!$O$14,LISTAS!$P$14,IF(E50=LISTAS!$O$11,LISTAS!$P$11,IF(E50=LISTAS!$O$12,LISTAS!$P$12,IF(E50=LISTAS!$O$13,LISTAS!$P$13,"")))))))))))))</f>
        <v>0</v>
      </c>
      <c r="E50" s="2"/>
      <c r="F50" s="59"/>
      <c r="G50" s="281"/>
      <c r="H50" s="281"/>
      <c r="I50" s="281"/>
      <c r="J50" s="281"/>
      <c r="K50" s="281"/>
      <c r="L50" s="281"/>
      <c r="M50" s="281"/>
      <c r="N50" s="281"/>
      <c r="O50" s="281"/>
      <c r="P50" s="281"/>
      <c r="Q50" s="281"/>
      <c r="R50" s="281"/>
      <c r="S50" s="280">
        <f t="shared" si="0"/>
        <v>0</v>
      </c>
      <c r="T50" s="187"/>
      <c r="U50" s="187"/>
      <c r="V50" s="40" t="str">
        <f t="shared" si="1"/>
        <v/>
      </c>
      <c r="W50" s="40" t="str">
        <f>IFERROR(VLOOKUP(X50,LISTAS!$E$2:$F$194,2,0),"INGRESE NOMBRE DEL ITEM")</f>
        <v>INGRESE NOMBRE DEL ITEM</v>
      </c>
      <c r="X50" s="2"/>
      <c r="Y50" s="66"/>
      <c r="Z50" s="66"/>
      <c r="AA50" s="66"/>
      <c r="AB50" s="66"/>
      <c r="AC50" s="66"/>
      <c r="AD50" s="66"/>
      <c r="AE50" s="66"/>
      <c r="AF50" s="66"/>
      <c r="AG50" s="66"/>
      <c r="AH50" s="66"/>
      <c r="AI50" s="66"/>
      <c r="AJ50" s="66"/>
      <c r="AK50" s="57">
        <f t="shared" si="2"/>
        <v>0</v>
      </c>
    </row>
    <row r="51" spans="1:37" ht="41.45" customHeight="1" x14ac:dyDescent="0.25">
      <c r="A51" s="40" t="str">
        <f t="shared" si="3"/>
        <v/>
      </c>
      <c r="B51" s="40" t="str">
        <f t="shared" si="4"/>
        <v/>
      </c>
      <c r="C51" s="40" t="str">
        <f t="shared" si="5"/>
        <v/>
      </c>
      <c r="D51" s="183">
        <f>IF(E51=LISTAS!$O$2,LISTAS!$P$2,IF(E51=LISTAS!$O$3,LISTAS!$P$3,IF(E51=LISTAS!$O$4,LISTAS!$P$4,IF(E51=LISTAS!$O$5,LISTAS!$P$5,IF(E51=LISTAS!$O$6,LISTAS!$P$6,IF(E51=LISTAS!$O$7,LISTAS!$P$7,IF(E51=LISTAS!$O$8,LISTAS!$P$8,IF(E51=LISTAS!$O$9,LISTAS!$P$9,IF(E51=LISTAS!$O$10,LISTAS!$P$10,IF(E51=LISTAS!$O$14,LISTAS!$P$14,IF(E51=LISTAS!$O$11,LISTAS!$P$11,IF(E51=LISTAS!$O$12,LISTAS!$P$12,IF(E51=LISTAS!$O$13,LISTAS!$P$13,"")))))))))))))</f>
        <v>0</v>
      </c>
      <c r="E51" s="2"/>
      <c r="F51" s="59"/>
      <c r="G51" s="281"/>
      <c r="H51" s="281"/>
      <c r="I51" s="281"/>
      <c r="J51" s="281"/>
      <c r="K51" s="281"/>
      <c r="L51" s="281"/>
      <c r="M51" s="281"/>
      <c r="N51" s="281"/>
      <c r="O51" s="281"/>
      <c r="P51" s="281"/>
      <c r="Q51" s="281"/>
      <c r="R51" s="281"/>
      <c r="S51" s="280">
        <f t="shared" si="0"/>
        <v>0</v>
      </c>
      <c r="T51" s="187"/>
      <c r="U51" s="187"/>
      <c r="V51" s="40" t="str">
        <f t="shared" si="1"/>
        <v/>
      </c>
      <c r="W51" s="40" t="str">
        <f>IFERROR(VLOOKUP(X51,LISTAS!$E$2:$F$194,2,0),"INGRESE NOMBRE DEL ITEM")</f>
        <v>INGRESE NOMBRE DEL ITEM</v>
      </c>
      <c r="X51" s="2"/>
      <c r="Y51" s="66"/>
      <c r="Z51" s="66"/>
      <c r="AA51" s="66"/>
      <c r="AB51" s="66"/>
      <c r="AC51" s="66"/>
      <c r="AD51" s="66"/>
      <c r="AE51" s="66"/>
      <c r="AF51" s="66"/>
      <c r="AG51" s="66"/>
      <c r="AH51" s="66"/>
      <c r="AI51" s="66"/>
      <c r="AJ51" s="66"/>
      <c r="AK51" s="57">
        <f t="shared" si="2"/>
        <v>0</v>
      </c>
    </row>
    <row r="52" spans="1:37" ht="41.45" customHeight="1" x14ac:dyDescent="0.25">
      <c r="A52" s="40" t="str">
        <f t="shared" si="3"/>
        <v/>
      </c>
      <c r="B52" s="40" t="str">
        <f t="shared" si="4"/>
        <v/>
      </c>
      <c r="C52" s="40" t="str">
        <f t="shared" si="5"/>
        <v/>
      </c>
      <c r="D52" s="183">
        <f>IF(E52=LISTAS!$O$2,LISTAS!$P$2,IF(E52=LISTAS!$O$3,LISTAS!$P$3,IF(E52=LISTAS!$O$4,LISTAS!$P$4,IF(E52=LISTAS!$O$5,LISTAS!$P$5,IF(E52=LISTAS!$O$6,LISTAS!$P$6,IF(E52=LISTAS!$O$7,LISTAS!$P$7,IF(E52=LISTAS!$O$8,LISTAS!$P$8,IF(E52=LISTAS!$O$9,LISTAS!$P$9,IF(E52=LISTAS!$O$10,LISTAS!$P$10,IF(E52=LISTAS!$O$14,LISTAS!$P$14,IF(E52=LISTAS!$O$11,LISTAS!$P$11,IF(E52=LISTAS!$O$12,LISTAS!$P$12,IF(E52=LISTAS!$O$13,LISTAS!$P$13,"")))))))))))))</f>
        <v>0</v>
      </c>
      <c r="E52" s="2"/>
      <c r="F52" s="59"/>
      <c r="G52" s="281"/>
      <c r="H52" s="281"/>
      <c r="I52" s="281"/>
      <c r="J52" s="281"/>
      <c r="K52" s="281"/>
      <c r="L52" s="281"/>
      <c r="M52" s="281"/>
      <c r="N52" s="281"/>
      <c r="O52" s="281"/>
      <c r="P52" s="281"/>
      <c r="Q52" s="281"/>
      <c r="R52" s="281"/>
      <c r="S52" s="280">
        <f t="shared" si="0"/>
        <v>0</v>
      </c>
      <c r="T52" s="187"/>
      <c r="U52" s="187"/>
      <c r="V52" s="40" t="str">
        <f t="shared" si="1"/>
        <v/>
      </c>
      <c r="W52" s="40" t="str">
        <f>IFERROR(VLOOKUP(X52,LISTAS!$E$2:$F$194,2,0),"INGRESE NOMBRE DEL ITEM")</f>
        <v>INGRESE NOMBRE DEL ITEM</v>
      </c>
      <c r="X52" s="2"/>
      <c r="Y52" s="66"/>
      <c r="Z52" s="66"/>
      <c r="AA52" s="66"/>
      <c r="AB52" s="66"/>
      <c r="AC52" s="66"/>
      <c r="AD52" s="66"/>
      <c r="AE52" s="66"/>
      <c r="AF52" s="66"/>
      <c r="AG52" s="66"/>
      <c r="AH52" s="66"/>
      <c r="AI52" s="66"/>
      <c r="AJ52" s="66"/>
      <c r="AK52" s="57">
        <f t="shared" si="2"/>
        <v>0</v>
      </c>
    </row>
    <row r="53" spans="1:37" ht="41.45" customHeight="1" x14ac:dyDescent="0.25">
      <c r="A53" s="40" t="str">
        <f t="shared" si="3"/>
        <v/>
      </c>
      <c r="B53" s="40" t="str">
        <f t="shared" si="4"/>
        <v/>
      </c>
      <c r="C53" s="40" t="str">
        <f t="shared" si="5"/>
        <v/>
      </c>
      <c r="D53" s="183">
        <f>IF(E53=LISTAS!$O$2,LISTAS!$P$2,IF(E53=LISTAS!$O$3,LISTAS!$P$3,IF(E53=LISTAS!$O$4,LISTAS!$P$4,IF(E53=LISTAS!$O$5,LISTAS!$P$5,IF(E53=LISTAS!$O$6,LISTAS!$P$6,IF(E53=LISTAS!$O$7,LISTAS!$P$7,IF(E53=LISTAS!$O$8,LISTAS!$P$8,IF(E53=LISTAS!$O$9,LISTAS!$P$9,IF(E53=LISTAS!$O$10,LISTAS!$P$10,IF(E53=LISTAS!$O$14,LISTAS!$P$14,IF(E53=LISTAS!$O$11,LISTAS!$P$11,IF(E53=LISTAS!$O$12,LISTAS!$P$12,IF(E53=LISTAS!$O$13,LISTAS!$P$13,"")))))))))))))</f>
        <v>0</v>
      </c>
      <c r="E53" s="2"/>
      <c r="F53" s="59"/>
      <c r="G53" s="281"/>
      <c r="H53" s="281"/>
      <c r="I53" s="281"/>
      <c r="J53" s="281"/>
      <c r="K53" s="281"/>
      <c r="L53" s="281"/>
      <c r="M53" s="281"/>
      <c r="N53" s="281"/>
      <c r="O53" s="281"/>
      <c r="P53" s="281"/>
      <c r="Q53" s="281"/>
      <c r="R53" s="281"/>
      <c r="S53" s="280">
        <f t="shared" si="0"/>
        <v>0</v>
      </c>
      <c r="T53" s="187"/>
      <c r="U53" s="187"/>
      <c r="V53" s="40" t="str">
        <f t="shared" si="1"/>
        <v/>
      </c>
      <c r="W53" s="40" t="str">
        <f>IFERROR(VLOOKUP(X53,LISTAS!$E$2:$F$194,2,0),"INGRESE NOMBRE DEL ITEM")</f>
        <v>INGRESE NOMBRE DEL ITEM</v>
      </c>
      <c r="X53" s="2"/>
      <c r="Y53" s="66"/>
      <c r="Z53" s="66"/>
      <c r="AA53" s="66"/>
      <c r="AB53" s="66"/>
      <c r="AC53" s="66"/>
      <c r="AD53" s="66"/>
      <c r="AE53" s="66"/>
      <c r="AF53" s="66"/>
      <c r="AG53" s="66"/>
      <c r="AH53" s="66"/>
      <c r="AI53" s="66"/>
      <c r="AJ53" s="66"/>
      <c r="AK53" s="57">
        <f t="shared" si="2"/>
        <v>0</v>
      </c>
    </row>
    <row r="54" spans="1:37" ht="41.45" customHeight="1" x14ac:dyDescent="0.25">
      <c r="A54" s="40" t="str">
        <f t="shared" si="3"/>
        <v/>
      </c>
      <c r="B54" s="40" t="str">
        <f t="shared" si="4"/>
        <v/>
      </c>
      <c r="C54" s="40" t="str">
        <f t="shared" si="5"/>
        <v/>
      </c>
      <c r="D54" s="183">
        <f>IF(E54=LISTAS!$O$2,LISTAS!$P$2,IF(E54=LISTAS!$O$3,LISTAS!$P$3,IF(E54=LISTAS!$O$4,LISTAS!$P$4,IF(E54=LISTAS!$O$5,LISTAS!$P$5,IF(E54=LISTAS!$O$6,LISTAS!$P$6,IF(E54=LISTAS!$O$7,LISTAS!$P$7,IF(E54=LISTAS!$O$8,LISTAS!$P$8,IF(E54=LISTAS!$O$9,LISTAS!$P$9,IF(E54=LISTAS!$O$10,LISTAS!$P$10,IF(E54=LISTAS!$O$14,LISTAS!$P$14,IF(E54=LISTAS!$O$11,LISTAS!$P$11,IF(E54=LISTAS!$O$12,LISTAS!$P$12,IF(E54=LISTAS!$O$13,LISTAS!$P$13,"")))))))))))))</f>
        <v>0</v>
      </c>
      <c r="E54" s="2"/>
      <c r="F54" s="59"/>
      <c r="G54" s="281"/>
      <c r="H54" s="281"/>
      <c r="I54" s="281"/>
      <c r="J54" s="281"/>
      <c r="K54" s="281"/>
      <c r="L54" s="281"/>
      <c r="M54" s="281"/>
      <c r="N54" s="281"/>
      <c r="O54" s="281"/>
      <c r="P54" s="281"/>
      <c r="Q54" s="281"/>
      <c r="R54" s="281"/>
      <c r="S54" s="280">
        <f t="shared" si="0"/>
        <v>0</v>
      </c>
      <c r="T54" s="187"/>
      <c r="U54" s="187"/>
      <c r="V54" s="40" t="str">
        <f t="shared" si="1"/>
        <v/>
      </c>
      <c r="W54" s="40" t="str">
        <f>IFERROR(VLOOKUP(X54,LISTAS!$E$2:$F$194,2,0),"INGRESE NOMBRE DEL ITEM")</f>
        <v>INGRESE NOMBRE DEL ITEM</v>
      </c>
      <c r="X54" s="2"/>
      <c r="Y54" s="66"/>
      <c r="Z54" s="66"/>
      <c r="AA54" s="66"/>
      <c r="AB54" s="66"/>
      <c r="AC54" s="66"/>
      <c r="AD54" s="66"/>
      <c r="AE54" s="66"/>
      <c r="AF54" s="66"/>
      <c r="AG54" s="66"/>
      <c r="AH54" s="66"/>
      <c r="AI54" s="66"/>
      <c r="AJ54" s="66"/>
      <c r="AK54" s="57">
        <f t="shared" si="2"/>
        <v>0</v>
      </c>
    </row>
    <row r="55" spans="1:37" ht="41.45" customHeight="1" x14ac:dyDescent="0.25">
      <c r="A55" s="40" t="str">
        <f t="shared" si="3"/>
        <v/>
      </c>
      <c r="B55" s="40" t="str">
        <f t="shared" si="4"/>
        <v/>
      </c>
      <c r="C55" s="40" t="str">
        <f t="shared" si="5"/>
        <v/>
      </c>
      <c r="D55" s="183">
        <f>IF(E55=LISTAS!$O$2,LISTAS!$P$2,IF(E55=LISTAS!$O$3,LISTAS!$P$3,IF(E55=LISTAS!$O$4,LISTAS!$P$4,IF(E55=LISTAS!$O$5,LISTAS!$P$5,IF(E55=LISTAS!$O$6,LISTAS!$P$6,IF(E55=LISTAS!$O$7,LISTAS!$P$7,IF(E55=LISTAS!$O$8,LISTAS!$P$8,IF(E55=LISTAS!$O$9,LISTAS!$P$9,IF(E55=LISTAS!$O$10,LISTAS!$P$10,IF(E55=LISTAS!$O$14,LISTAS!$P$14,IF(E55=LISTAS!$O$11,LISTAS!$P$11,IF(E55=LISTAS!$O$12,LISTAS!$P$12,IF(E55=LISTAS!$O$13,LISTAS!$P$13,"")))))))))))))</f>
        <v>0</v>
      </c>
      <c r="E55" s="2"/>
      <c r="F55" s="59"/>
      <c r="G55" s="281"/>
      <c r="H55" s="281"/>
      <c r="I55" s="281"/>
      <c r="J55" s="281"/>
      <c r="K55" s="281"/>
      <c r="L55" s="281"/>
      <c r="M55" s="281"/>
      <c r="N55" s="281"/>
      <c r="O55" s="281"/>
      <c r="P55" s="281"/>
      <c r="Q55" s="281"/>
      <c r="R55" s="281"/>
      <c r="S55" s="280">
        <f t="shared" si="0"/>
        <v>0</v>
      </c>
      <c r="T55" s="187"/>
      <c r="U55" s="187"/>
      <c r="V55" s="40" t="str">
        <f t="shared" si="1"/>
        <v/>
      </c>
      <c r="W55" s="40" t="str">
        <f>IFERROR(VLOOKUP(X55,LISTAS!$E$2:$F$194,2,0),"INGRESE NOMBRE DEL ITEM")</f>
        <v>INGRESE NOMBRE DEL ITEM</v>
      </c>
      <c r="X55" s="2"/>
      <c r="Y55" s="66"/>
      <c r="Z55" s="66"/>
      <c r="AA55" s="66"/>
      <c r="AB55" s="66"/>
      <c r="AC55" s="66"/>
      <c r="AD55" s="66"/>
      <c r="AE55" s="66"/>
      <c r="AF55" s="66"/>
      <c r="AG55" s="66"/>
      <c r="AH55" s="66"/>
      <c r="AI55" s="66"/>
      <c r="AJ55" s="66"/>
      <c r="AK55" s="57">
        <f t="shared" si="2"/>
        <v>0</v>
      </c>
    </row>
    <row r="56" spans="1:37" ht="41.45" customHeight="1" x14ac:dyDescent="0.25">
      <c r="A56" s="40" t="str">
        <f t="shared" si="3"/>
        <v/>
      </c>
      <c r="B56" s="40" t="str">
        <f t="shared" si="4"/>
        <v/>
      </c>
      <c r="C56" s="40" t="str">
        <f t="shared" si="5"/>
        <v/>
      </c>
      <c r="D56" s="183">
        <f>IF(E56=LISTAS!$O$2,LISTAS!$P$2,IF(E56=LISTAS!$O$3,LISTAS!$P$3,IF(E56=LISTAS!$O$4,LISTAS!$P$4,IF(E56=LISTAS!$O$5,LISTAS!$P$5,IF(E56=LISTAS!$O$6,LISTAS!$P$6,IF(E56=LISTAS!$O$7,LISTAS!$P$7,IF(E56=LISTAS!$O$8,LISTAS!$P$8,IF(E56=LISTAS!$O$9,LISTAS!$P$9,IF(E56=LISTAS!$O$10,LISTAS!$P$10,IF(E56=LISTAS!$O$14,LISTAS!$P$14,IF(E56=LISTAS!$O$11,LISTAS!$P$11,IF(E56=LISTAS!$O$12,LISTAS!$P$12,IF(E56=LISTAS!$O$13,LISTAS!$P$13,"")))))))))))))</f>
        <v>0</v>
      </c>
      <c r="E56" s="2"/>
      <c r="F56" s="59"/>
      <c r="G56" s="281"/>
      <c r="H56" s="281"/>
      <c r="I56" s="281"/>
      <c r="J56" s="281"/>
      <c r="K56" s="281"/>
      <c r="L56" s="281"/>
      <c r="M56" s="281"/>
      <c r="N56" s="281"/>
      <c r="O56" s="281"/>
      <c r="P56" s="281"/>
      <c r="Q56" s="281"/>
      <c r="R56" s="281"/>
      <c r="S56" s="280">
        <f t="shared" si="0"/>
        <v>0</v>
      </c>
      <c r="T56" s="187"/>
      <c r="U56" s="187"/>
      <c r="V56" s="40" t="str">
        <f t="shared" si="1"/>
        <v/>
      </c>
      <c r="W56" s="40" t="str">
        <f>IFERROR(VLOOKUP(X56,LISTAS!$E$2:$F$194,2,0),"INGRESE NOMBRE DEL ITEM")</f>
        <v>INGRESE NOMBRE DEL ITEM</v>
      </c>
      <c r="X56" s="2"/>
      <c r="Y56" s="66"/>
      <c r="Z56" s="66"/>
      <c r="AA56" s="66"/>
      <c r="AB56" s="66"/>
      <c r="AC56" s="66"/>
      <c r="AD56" s="66"/>
      <c r="AE56" s="66"/>
      <c r="AF56" s="66"/>
      <c r="AG56" s="66"/>
      <c r="AH56" s="66"/>
      <c r="AI56" s="66"/>
      <c r="AJ56" s="66"/>
      <c r="AK56" s="57">
        <f t="shared" si="2"/>
        <v>0</v>
      </c>
    </row>
    <row r="57" spans="1:37" ht="41.45" customHeight="1" x14ac:dyDescent="0.25">
      <c r="A57" s="40" t="str">
        <f t="shared" si="3"/>
        <v/>
      </c>
      <c r="B57" s="40" t="str">
        <f t="shared" si="4"/>
        <v/>
      </c>
      <c r="C57" s="40" t="str">
        <f t="shared" si="5"/>
        <v/>
      </c>
      <c r="D57" s="183">
        <f>IF(E57=LISTAS!$O$2,LISTAS!$P$2,IF(E57=LISTAS!$O$3,LISTAS!$P$3,IF(E57=LISTAS!$O$4,LISTAS!$P$4,IF(E57=LISTAS!$O$5,LISTAS!$P$5,IF(E57=LISTAS!$O$6,LISTAS!$P$6,IF(E57=LISTAS!$O$7,LISTAS!$P$7,IF(E57=LISTAS!$O$8,LISTAS!$P$8,IF(E57=LISTAS!$O$9,LISTAS!$P$9,IF(E57=LISTAS!$O$10,LISTAS!$P$10,IF(E57=LISTAS!$O$14,LISTAS!$P$14,IF(E57=LISTAS!$O$11,LISTAS!$P$11,IF(E57=LISTAS!$O$12,LISTAS!$P$12,IF(E57=LISTAS!$O$13,LISTAS!$P$13,"")))))))))))))</f>
        <v>0</v>
      </c>
      <c r="E57" s="2"/>
      <c r="F57" s="59"/>
      <c r="G57" s="281"/>
      <c r="H57" s="281"/>
      <c r="I57" s="281"/>
      <c r="J57" s="281"/>
      <c r="K57" s="281"/>
      <c r="L57" s="281"/>
      <c r="M57" s="281"/>
      <c r="N57" s="281"/>
      <c r="O57" s="281"/>
      <c r="P57" s="281"/>
      <c r="Q57" s="281"/>
      <c r="R57" s="281"/>
      <c r="S57" s="280">
        <f t="shared" si="0"/>
        <v>0</v>
      </c>
      <c r="T57" s="187"/>
      <c r="U57" s="187"/>
      <c r="V57" s="40" t="str">
        <f t="shared" si="1"/>
        <v/>
      </c>
      <c r="W57" s="40" t="str">
        <f>IFERROR(VLOOKUP(X57,LISTAS!$E$2:$F$194,2,0),"INGRESE NOMBRE DEL ITEM")</f>
        <v>INGRESE NOMBRE DEL ITEM</v>
      </c>
      <c r="X57" s="2"/>
      <c r="Y57" s="66"/>
      <c r="Z57" s="66"/>
      <c r="AA57" s="66"/>
      <c r="AB57" s="66"/>
      <c r="AC57" s="66"/>
      <c r="AD57" s="66"/>
      <c r="AE57" s="66"/>
      <c r="AF57" s="66"/>
      <c r="AG57" s="66"/>
      <c r="AH57" s="66"/>
      <c r="AI57" s="66"/>
      <c r="AJ57" s="66"/>
      <c r="AK57" s="57">
        <f t="shared" si="2"/>
        <v>0</v>
      </c>
    </row>
    <row r="58" spans="1:37" ht="41.45" customHeight="1" x14ac:dyDescent="0.25">
      <c r="A58" s="40" t="str">
        <f t="shared" si="3"/>
        <v/>
      </c>
      <c r="B58" s="40" t="str">
        <f t="shared" si="4"/>
        <v/>
      </c>
      <c r="C58" s="40" t="str">
        <f t="shared" si="5"/>
        <v/>
      </c>
      <c r="D58" s="183">
        <f>IF(E58=LISTAS!$O$2,LISTAS!$P$2,IF(E58=LISTAS!$O$3,LISTAS!$P$3,IF(E58=LISTAS!$O$4,LISTAS!$P$4,IF(E58=LISTAS!$O$5,LISTAS!$P$5,IF(E58=LISTAS!$O$6,LISTAS!$P$6,IF(E58=LISTAS!$O$7,LISTAS!$P$7,IF(E58=LISTAS!$O$8,LISTAS!$P$8,IF(E58=LISTAS!$O$9,LISTAS!$P$9,IF(E58=LISTAS!$O$10,LISTAS!$P$10,IF(E58=LISTAS!$O$14,LISTAS!$P$14,IF(E58=LISTAS!$O$11,LISTAS!$P$11,IF(E58=LISTAS!$O$12,LISTAS!$P$12,IF(E58=LISTAS!$O$13,LISTAS!$P$13,"")))))))))))))</f>
        <v>0</v>
      </c>
      <c r="E58" s="2"/>
      <c r="F58" s="59"/>
      <c r="G58" s="281"/>
      <c r="H58" s="281"/>
      <c r="I58" s="281"/>
      <c r="J58" s="281"/>
      <c r="K58" s="281"/>
      <c r="L58" s="281"/>
      <c r="M58" s="281"/>
      <c r="N58" s="281"/>
      <c r="O58" s="281"/>
      <c r="P58" s="281"/>
      <c r="Q58" s="281"/>
      <c r="R58" s="281"/>
      <c r="S58" s="280">
        <f t="shared" si="0"/>
        <v>0</v>
      </c>
      <c r="T58" s="187"/>
      <c r="U58" s="187"/>
      <c r="V58" s="40" t="str">
        <f t="shared" si="1"/>
        <v/>
      </c>
      <c r="W58" s="40" t="str">
        <f>IFERROR(VLOOKUP(X58,LISTAS!$E$2:$F$194,2,0),"INGRESE NOMBRE DEL ITEM")</f>
        <v>INGRESE NOMBRE DEL ITEM</v>
      </c>
      <c r="X58" s="2"/>
      <c r="Y58" s="66"/>
      <c r="Z58" s="66"/>
      <c r="AA58" s="66"/>
      <c r="AB58" s="66"/>
      <c r="AC58" s="66"/>
      <c r="AD58" s="66"/>
      <c r="AE58" s="66"/>
      <c r="AF58" s="66"/>
      <c r="AG58" s="66"/>
      <c r="AH58" s="66"/>
      <c r="AI58" s="66"/>
      <c r="AJ58" s="66"/>
      <c r="AK58" s="57">
        <f t="shared" si="2"/>
        <v>0</v>
      </c>
    </row>
    <row r="59" spans="1:37" ht="41.45" customHeight="1" x14ac:dyDescent="0.25">
      <c r="A59" s="40" t="str">
        <f t="shared" si="3"/>
        <v/>
      </c>
      <c r="B59" s="40" t="str">
        <f t="shared" si="4"/>
        <v/>
      </c>
      <c r="C59" s="40" t="str">
        <f t="shared" si="5"/>
        <v/>
      </c>
      <c r="D59" s="183">
        <f>IF(E59=LISTAS!$O$2,LISTAS!$P$2,IF(E59=LISTAS!$O$3,LISTAS!$P$3,IF(E59=LISTAS!$O$4,LISTAS!$P$4,IF(E59=LISTAS!$O$5,LISTAS!$P$5,IF(E59=LISTAS!$O$6,LISTAS!$P$6,IF(E59=LISTAS!$O$7,LISTAS!$P$7,IF(E59=LISTAS!$O$8,LISTAS!$P$8,IF(E59=LISTAS!$O$9,LISTAS!$P$9,IF(E59=LISTAS!$O$10,LISTAS!$P$10,IF(E59=LISTAS!$O$14,LISTAS!$P$14,IF(E59=LISTAS!$O$11,LISTAS!$P$11,IF(E59=LISTAS!$O$12,LISTAS!$P$12,IF(E59=LISTAS!$O$13,LISTAS!$P$13,"")))))))))))))</f>
        <v>0</v>
      </c>
      <c r="E59" s="2"/>
      <c r="F59" s="59"/>
      <c r="G59" s="281"/>
      <c r="H59" s="281"/>
      <c r="I59" s="281"/>
      <c r="J59" s="281"/>
      <c r="K59" s="281"/>
      <c r="L59" s="281"/>
      <c r="M59" s="281"/>
      <c r="N59" s="281"/>
      <c r="O59" s="281"/>
      <c r="P59" s="281"/>
      <c r="Q59" s="281"/>
      <c r="R59" s="281"/>
      <c r="S59" s="280">
        <f t="shared" si="0"/>
        <v>0</v>
      </c>
      <c r="T59" s="187"/>
      <c r="U59" s="187"/>
      <c r="V59" s="40" t="str">
        <f t="shared" si="1"/>
        <v/>
      </c>
      <c r="W59" s="40" t="str">
        <f>IFERROR(VLOOKUP(X59,LISTAS!$E$2:$F$194,2,0),"INGRESE NOMBRE DEL ITEM")</f>
        <v>INGRESE NOMBRE DEL ITEM</v>
      </c>
      <c r="X59" s="2"/>
      <c r="Y59" s="66"/>
      <c r="Z59" s="66"/>
      <c r="AA59" s="66"/>
      <c r="AB59" s="66"/>
      <c r="AC59" s="66"/>
      <c r="AD59" s="66"/>
      <c r="AE59" s="66"/>
      <c r="AF59" s="66"/>
      <c r="AG59" s="66"/>
      <c r="AH59" s="66"/>
      <c r="AI59" s="66"/>
      <c r="AJ59" s="66"/>
      <c r="AK59" s="57">
        <f t="shared" si="2"/>
        <v>0</v>
      </c>
    </row>
    <row r="60" spans="1:37" ht="41.45" customHeight="1" x14ac:dyDescent="0.25">
      <c r="A60" s="40" t="str">
        <f t="shared" si="3"/>
        <v/>
      </c>
      <c r="B60" s="40" t="str">
        <f t="shared" si="4"/>
        <v/>
      </c>
      <c r="C60" s="40" t="str">
        <f t="shared" si="5"/>
        <v/>
      </c>
      <c r="D60" s="183">
        <f>IF(E60=LISTAS!$O$2,LISTAS!$P$2,IF(E60=LISTAS!$O$3,LISTAS!$P$3,IF(E60=LISTAS!$O$4,LISTAS!$P$4,IF(E60=LISTAS!$O$5,LISTAS!$P$5,IF(E60=LISTAS!$O$6,LISTAS!$P$6,IF(E60=LISTAS!$O$7,LISTAS!$P$7,IF(E60=LISTAS!$O$8,LISTAS!$P$8,IF(E60=LISTAS!$O$9,LISTAS!$P$9,IF(E60=LISTAS!$O$10,LISTAS!$P$10,IF(E60=LISTAS!$O$14,LISTAS!$P$14,IF(E60=LISTAS!$O$11,LISTAS!$P$11,IF(E60=LISTAS!$O$12,LISTAS!$P$12,IF(E60=LISTAS!$O$13,LISTAS!$P$13,"")))))))))))))</f>
        <v>0</v>
      </c>
      <c r="E60" s="2"/>
      <c r="F60" s="59"/>
      <c r="G60" s="281"/>
      <c r="H60" s="281"/>
      <c r="I60" s="281"/>
      <c r="J60" s="281"/>
      <c r="K60" s="281"/>
      <c r="L60" s="281"/>
      <c r="M60" s="281"/>
      <c r="N60" s="281"/>
      <c r="O60" s="281"/>
      <c r="P60" s="281"/>
      <c r="Q60" s="281"/>
      <c r="R60" s="281"/>
      <c r="S60" s="280">
        <f t="shared" si="0"/>
        <v>0</v>
      </c>
      <c r="T60" s="187"/>
      <c r="U60" s="187"/>
      <c r="V60" s="40" t="str">
        <f t="shared" si="1"/>
        <v/>
      </c>
      <c r="W60" s="40" t="str">
        <f>IFERROR(VLOOKUP(X60,LISTAS!$E$2:$F$194,2,0),"INGRESE NOMBRE DEL ITEM")</f>
        <v>INGRESE NOMBRE DEL ITEM</v>
      </c>
      <c r="X60" s="2"/>
      <c r="Y60" s="66"/>
      <c r="Z60" s="66"/>
      <c r="AA60" s="66"/>
      <c r="AB60" s="66"/>
      <c r="AC60" s="66"/>
      <c r="AD60" s="66"/>
      <c r="AE60" s="66"/>
      <c r="AF60" s="66"/>
      <c r="AG60" s="66"/>
      <c r="AH60" s="66"/>
      <c r="AI60" s="66"/>
      <c r="AJ60" s="66"/>
      <c r="AK60" s="57">
        <f t="shared" si="2"/>
        <v>0</v>
      </c>
    </row>
    <row r="61" spans="1:37" ht="41.45" customHeight="1" x14ac:dyDescent="0.25">
      <c r="A61" s="40" t="str">
        <f t="shared" si="3"/>
        <v/>
      </c>
      <c r="B61" s="40" t="str">
        <f t="shared" si="4"/>
        <v/>
      </c>
      <c r="C61" s="40" t="str">
        <f t="shared" si="5"/>
        <v/>
      </c>
      <c r="D61" s="183">
        <f>IF(E61=LISTAS!$O$2,LISTAS!$P$2,IF(E61=LISTAS!$O$3,LISTAS!$P$3,IF(E61=LISTAS!$O$4,LISTAS!$P$4,IF(E61=LISTAS!$O$5,LISTAS!$P$5,IF(E61=LISTAS!$O$6,LISTAS!$P$6,IF(E61=LISTAS!$O$7,LISTAS!$P$7,IF(E61=LISTAS!$O$8,LISTAS!$P$8,IF(E61=LISTAS!$O$9,LISTAS!$P$9,IF(E61=LISTAS!$O$10,LISTAS!$P$10,IF(E61=LISTAS!$O$14,LISTAS!$P$14,IF(E61=LISTAS!$O$11,LISTAS!$P$11,IF(E61=LISTAS!$O$12,LISTAS!$P$12,IF(E61=LISTAS!$O$13,LISTAS!$P$13,"")))))))))))))</f>
        <v>0</v>
      </c>
      <c r="E61" s="2"/>
      <c r="F61" s="59"/>
      <c r="G61" s="281"/>
      <c r="H61" s="281"/>
      <c r="I61" s="281"/>
      <c r="J61" s="281"/>
      <c r="K61" s="281"/>
      <c r="L61" s="281"/>
      <c r="M61" s="281"/>
      <c r="N61" s="281"/>
      <c r="O61" s="281"/>
      <c r="P61" s="281"/>
      <c r="Q61" s="281"/>
      <c r="R61" s="281"/>
      <c r="S61" s="280">
        <f t="shared" si="0"/>
        <v>0</v>
      </c>
      <c r="T61" s="187"/>
      <c r="U61" s="187"/>
      <c r="V61" s="40" t="str">
        <f t="shared" si="1"/>
        <v/>
      </c>
      <c r="W61" s="40" t="str">
        <f>IFERROR(VLOOKUP(X61,LISTAS!$E$2:$F$194,2,0),"INGRESE NOMBRE DEL ITEM")</f>
        <v>INGRESE NOMBRE DEL ITEM</v>
      </c>
      <c r="X61" s="2"/>
      <c r="Y61" s="66"/>
      <c r="Z61" s="66"/>
      <c r="AA61" s="66"/>
      <c r="AB61" s="66"/>
      <c r="AC61" s="66"/>
      <c r="AD61" s="66"/>
      <c r="AE61" s="66"/>
      <c r="AF61" s="66"/>
      <c r="AG61" s="66"/>
      <c r="AH61" s="66"/>
      <c r="AI61" s="66"/>
      <c r="AJ61" s="66"/>
      <c r="AK61" s="57">
        <f t="shared" si="2"/>
        <v>0</v>
      </c>
    </row>
    <row r="62" spans="1:37" ht="41.45" customHeight="1" x14ac:dyDescent="0.25">
      <c r="A62" s="40" t="str">
        <f t="shared" si="3"/>
        <v/>
      </c>
      <c r="B62" s="40" t="str">
        <f t="shared" si="4"/>
        <v/>
      </c>
      <c r="C62" s="40" t="str">
        <f t="shared" si="5"/>
        <v/>
      </c>
      <c r="D62" s="183">
        <f>IF(E62=LISTAS!$O$2,LISTAS!$P$2,IF(E62=LISTAS!$O$3,LISTAS!$P$3,IF(E62=LISTAS!$O$4,LISTAS!$P$4,IF(E62=LISTAS!$O$5,LISTAS!$P$5,IF(E62=LISTAS!$O$6,LISTAS!$P$6,IF(E62=LISTAS!$O$7,LISTAS!$P$7,IF(E62=LISTAS!$O$8,LISTAS!$P$8,IF(E62=LISTAS!$O$9,LISTAS!$P$9,IF(E62=LISTAS!$O$10,LISTAS!$P$10,IF(E62=LISTAS!$O$14,LISTAS!$P$14,IF(E62=LISTAS!$O$11,LISTAS!$P$11,IF(E62=LISTAS!$O$12,LISTAS!$P$12,IF(E62=LISTAS!$O$13,LISTAS!$P$13,"")))))))))))))</f>
        <v>0</v>
      </c>
      <c r="E62" s="2"/>
      <c r="F62" s="59"/>
      <c r="G62" s="281"/>
      <c r="H62" s="281"/>
      <c r="I62" s="281"/>
      <c r="J62" s="281"/>
      <c r="K62" s="281"/>
      <c r="L62" s="281"/>
      <c r="M62" s="281"/>
      <c r="N62" s="281"/>
      <c r="O62" s="281"/>
      <c r="P62" s="281"/>
      <c r="Q62" s="281"/>
      <c r="R62" s="281"/>
      <c r="S62" s="280">
        <f t="shared" si="0"/>
        <v>0</v>
      </c>
      <c r="T62" s="187"/>
      <c r="U62" s="187"/>
      <c r="V62" s="40" t="str">
        <f t="shared" si="1"/>
        <v/>
      </c>
      <c r="W62" s="40" t="str">
        <f>IFERROR(VLOOKUP(X62,LISTAS!$E$2:$F$194,2,0),"INGRESE NOMBRE DEL ITEM")</f>
        <v>INGRESE NOMBRE DEL ITEM</v>
      </c>
      <c r="X62" s="2"/>
      <c r="Y62" s="66"/>
      <c r="Z62" s="66"/>
      <c r="AA62" s="66"/>
      <c r="AB62" s="66"/>
      <c r="AC62" s="66"/>
      <c r="AD62" s="66"/>
      <c r="AE62" s="66"/>
      <c r="AF62" s="66"/>
      <c r="AG62" s="66"/>
      <c r="AH62" s="66"/>
      <c r="AI62" s="66"/>
      <c r="AJ62" s="66"/>
      <c r="AK62" s="57">
        <f t="shared" si="2"/>
        <v>0</v>
      </c>
    </row>
    <row r="63" spans="1:37" ht="41.45" customHeight="1" x14ac:dyDescent="0.25">
      <c r="A63" s="40" t="str">
        <f t="shared" si="3"/>
        <v/>
      </c>
      <c r="B63" s="40" t="str">
        <f t="shared" si="4"/>
        <v/>
      </c>
      <c r="C63" s="40" t="str">
        <f t="shared" si="5"/>
        <v/>
      </c>
      <c r="D63" s="183">
        <f>IF(E63=LISTAS!$O$2,LISTAS!$P$2,IF(E63=LISTAS!$O$3,LISTAS!$P$3,IF(E63=LISTAS!$O$4,LISTAS!$P$4,IF(E63=LISTAS!$O$5,LISTAS!$P$5,IF(E63=LISTAS!$O$6,LISTAS!$P$6,IF(E63=LISTAS!$O$7,LISTAS!$P$7,IF(E63=LISTAS!$O$8,LISTAS!$P$8,IF(E63=LISTAS!$O$9,LISTAS!$P$9,IF(E63=LISTAS!$O$10,LISTAS!$P$10,IF(E63=LISTAS!$O$14,LISTAS!$P$14,IF(E63=LISTAS!$O$11,LISTAS!$P$11,IF(E63=LISTAS!$O$12,LISTAS!$P$12,IF(E63=LISTAS!$O$13,LISTAS!$P$13,"")))))))))))))</f>
        <v>0</v>
      </c>
      <c r="E63" s="2"/>
      <c r="F63" s="59"/>
      <c r="G63" s="281"/>
      <c r="H63" s="281"/>
      <c r="I63" s="281"/>
      <c r="J63" s="281"/>
      <c r="K63" s="281"/>
      <c r="L63" s="281"/>
      <c r="M63" s="281"/>
      <c r="N63" s="281"/>
      <c r="O63" s="281"/>
      <c r="P63" s="281"/>
      <c r="Q63" s="281"/>
      <c r="R63" s="281"/>
      <c r="S63" s="280">
        <f t="shared" si="0"/>
        <v>0</v>
      </c>
      <c r="T63" s="187"/>
      <c r="U63" s="187"/>
      <c r="V63" s="40" t="str">
        <f t="shared" si="1"/>
        <v/>
      </c>
      <c r="W63" s="40" t="str">
        <f>IFERROR(VLOOKUP(X63,LISTAS!$E$2:$F$194,2,0),"INGRESE NOMBRE DEL ITEM")</f>
        <v>INGRESE NOMBRE DEL ITEM</v>
      </c>
      <c r="X63" s="2"/>
      <c r="Y63" s="66"/>
      <c r="Z63" s="66"/>
      <c r="AA63" s="66"/>
      <c r="AB63" s="66"/>
      <c r="AC63" s="66"/>
      <c r="AD63" s="66"/>
      <c r="AE63" s="66"/>
      <c r="AF63" s="66"/>
      <c r="AG63" s="66"/>
      <c r="AH63" s="66"/>
      <c r="AI63" s="66"/>
      <c r="AJ63" s="66"/>
      <c r="AK63" s="57">
        <f t="shared" si="2"/>
        <v>0</v>
      </c>
    </row>
    <row r="64" spans="1:37" ht="41.45" customHeight="1" x14ac:dyDescent="0.25">
      <c r="A64" s="40" t="str">
        <f t="shared" si="3"/>
        <v/>
      </c>
      <c r="B64" s="40" t="str">
        <f t="shared" si="4"/>
        <v/>
      </c>
      <c r="C64" s="40" t="str">
        <f t="shared" si="5"/>
        <v/>
      </c>
      <c r="D64" s="183">
        <f>IF(E64=LISTAS!$O$2,LISTAS!$P$2,IF(E64=LISTAS!$O$3,LISTAS!$P$3,IF(E64=LISTAS!$O$4,LISTAS!$P$4,IF(E64=LISTAS!$O$5,LISTAS!$P$5,IF(E64=LISTAS!$O$6,LISTAS!$P$6,IF(E64=LISTAS!$O$7,LISTAS!$P$7,IF(E64=LISTAS!$O$8,LISTAS!$P$8,IF(E64=LISTAS!$O$9,LISTAS!$P$9,IF(E64=LISTAS!$O$10,LISTAS!$P$10,IF(E64=LISTAS!$O$14,LISTAS!$P$14,IF(E64=LISTAS!$O$11,LISTAS!$P$11,IF(E64=LISTAS!$O$12,LISTAS!$P$12,IF(E64=LISTAS!$O$13,LISTAS!$P$13,"")))))))))))))</f>
        <v>0</v>
      </c>
      <c r="E64" s="2"/>
      <c r="F64" s="59"/>
      <c r="G64" s="281"/>
      <c r="H64" s="281"/>
      <c r="I64" s="281"/>
      <c r="J64" s="281"/>
      <c r="K64" s="281"/>
      <c r="L64" s="281"/>
      <c r="M64" s="281"/>
      <c r="N64" s="281"/>
      <c r="O64" s="281"/>
      <c r="P64" s="281"/>
      <c r="Q64" s="281"/>
      <c r="R64" s="281"/>
      <c r="S64" s="280">
        <f t="shared" si="0"/>
        <v>0</v>
      </c>
      <c r="T64" s="187"/>
      <c r="U64" s="187"/>
      <c r="V64" s="40" t="str">
        <f t="shared" si="1"/>
        <v/>
      </c>
      <c r="W64" s="40" t="str">
        <f>IFERROR(VLOOKUP(X64,LISTAS!$E$2:$F$194,2,0),"INGRESE NOMBRE DEL ITEM")</f>
        <v>INGRESE NOMBRE DEL ITEM</v>
      </c>
      <c r="X64" s="2"/>
      <c r="Y64" s="66"/>
      <c r="Z64" s="66"/>
      <c r="AA64" s="66"/>
      <c r="AB64" s="66"/>
      <c r="AC64" s="66"/>
      <c r="AD64" s="66"/>
      <c r="AE64" s="66"/>
      <c r="AF64" s="66"/>
      <c r="AG64" s="66"/>
      <c r="AH64" s="66"/>
      <c r="AI64" s="66"/>
      <c r="AJ64" s="66"/>
      <c r="AK64" s="57">
        <f t="shared" si="2"/>
        <v>0</v>
      </c>
    </row>
    <row r="65" spans="1:37" ht="41.45" customHeight="1" x14ac:dyDescent="0.25">
      <c r="A65" s="40" t="str">
        <f t="shared" si="3"/>
        <v/>
      </c>
      <c r="B65" s="40" t="str">
        <f t="shared" si="4"/>
        <v/>
      </c>
      <c r="C65" s="40" t="str">
        <f t="shared" si="5"/>
        <v/>
      </c>
      <c r="D65" s="183">
        <f>IF(E65=LISTAS!$O$2,LISTAS!$P$2,IF(E65=LISTAS!$O$3,LISTAS!$P$3,IF(E65=LISTAS!$O$4,LISTAS!$P$4,IF(E65=LISTAS!$O$5,LISTAS!$P$5,IF(E65=LISTAS!$O$6,LISTAS!$P$6,IF(E65=LISTAS!$O$7,LISTAS!$P$7,IF(E65=LISTAS!$O$8,LISTAS!$P$8,IF(E65=LISTAS!$O$9,LISTAS!$P$9,IF(E65=LISTAS!$O$10,LISTAS!$P$10,IF(E65=LISTAS!$O$14,LISTAS!$P$14,IF(E65=LISTAS!$O$11,LISTAS!$P$11,IF(E65=LISTAS!$O$12,LISTAS!$P$12,IF(E65=LISTAS!$O$13,LISTAS!$P$13,"")))))))))))))</f>
        <v>0</v>
      </c>
      <c r="E65" s="2"/>
      <c r="F65" s="59"/>
      <c r="G65" s="281"/>
      <c r="H65" s="281"/>
      <c r="I65" s="281"/>
      <c r="J65" s="281"/>
      <c r="K65" s="281"/>
      <c r="L65" s="281"/>
      <c r="M65" s="281"/>
      <c r="N65" s="281"/>
      <c r="O65" s="281"/>
      <c r="P65" s="281"/>
      <c r="Q65" s="281"/>
      <c r="R65" s="281"/>
      <c r="S65" s="280">
        <f t="shared" si="0"/>
        <v>0</v>
      </c>
      <c r="T65" s="187"/>
      <c r="U65" s="187"/>
      <c r="V65" s="40" t="str">
        <f t="shared" si="1"/>
        <v/>
      </c>
      <c r="W65" s="40" t="str">
        <f>IFERROR(VLOOKUP(X65,LISTAS!$E$2:$F$194,2,0),"INGRESE NOMBRE DEL ITEM")</f>
        <v>INGRESE NOMBRE DEL ITEM</v>
      </c>
      <c r="X65" s="2"/>
      <c r="Y65" s="66"/>
      <c r="Z65" s="66"/>
      <c r="AA65" s="66"/>
      <c r="AB65" s="66"/>
      <c r="AC65" s="66"/>
      <c r="AD65" s="66"/>
      <c r="AE65" s="66"/>
      <c r="AF65" s="66"/>
      <c r="AG65" s="66"/>
      <c r="AH65" s="66"/>
      <c r="AI65" s="66"/>
      <c r="AJ65" s="66"/>
      <c r="AK65" s="57">
        <f t="shared" si="2"/>
        <v>0</v>
      </c>
    </row>
    <row r="66" spans="1:37" ht="41.45" customHeight="1" x14ac:dyDescent="0.25">
      <c r="A66" s="40" t="str">
        <f t="shared" si="3"/>
        <v/>
      </c>
      <c r="B66" s="40" t="str">
        <f t="shared" si="4"/>
        <v/>
      </c>
      <c r="C66" s="40" t="str">
        <f t="shared" si="5"/>
        <v/>
      </c>
      <c r="D66" s="183">
        <f>IF(E66=LISTAS!$O$2,LISTAS!$P$2,IF(E66=LISTAS!$O$3,LISTAS!$P$3,IF(E66=LISTAS!$O$4,LISTAS!$P$4,IF(E66=LISTAS!$O$5,LISTAS!$P$5,IF(E66=LISTAS!$O$6,LISTAS!$P$6,IF(E66=LISTAS!$O$7,LISTAS!$P$7,IF(E66=LISTAS!$O$8,LISTAS!$P$8,IF(E66=LISTAS!$O$9,LISTAS!$P$9,IF(E66=LISTAS!$O$10,LISTAS!$P$10,IF(E66=LISTAS!$O$14,LISTAS!$P$14,IF(E66=LISTAS!$O$11,LISTAS!$P$11,IF(E66=LISTAS!$O$12,LISTAS!$P$12,IF(E66=LISTAS!$O$13,LISTAS!$P$13,"")))))))))))))</f>
        <v>0</v>
      </c>
      <c r="E66" s="2"/>
      <c r="F66" s="59"/>
      <c r="G66" s="281"/>
      <c r="H66" s="281"/>
      <c r="I66" s="281"/>
      <c r="J66" s="281"/>
      <c r="K66" s="281"/>
      <c r="L66" s="281"/>
      <c r="M66" s="281"/>
      <c r="N66" s="281"/>
      <c r="O66" s="281"/>
      <c r="P66" s="281"/>
      <c r="Q66" s="281"/>
      <c r="R66" s="281"/>
      <c r="S66" s="280">
        <f t="shared" si="0"/>
        <v>0</v>
      </c>
      <c r="T66" s="187"/>
      <c r="U66" s="187"/>
      <c r="V66" s="40" t="str">
        <f t="shared" si="1"/>
        <v/>
      </c>
      <c r="W66" s="40" t="str">
        <f>IFERROR(VLOOKUP(X66,LISTAS!$E$2:$F$194,2,0),"INGRESE NOMBRE DEL ITEM")</f>
        <v>INGRESE NOMBRE DEL ITEM</v>
      </c>
      <c r="X66" s="2"/>
      <c r="Y66" s="66"/>
      <c r="Z66" s="66"/>
      <c r="AA66" s="66"/>
      <c r="AB66" s="66"/>
      <c r="AC66" s="66"/>
      <c r="AD66" s="66"/>
      <c r="AE66" s="66"/>
      <c r="AF66" s="66"/>
      <c r="AG66" s="66"/>
      <c r="AH66" s="66"/>
      <c r="AI66" s="66"/>
      <c r="AJ66" s="66"/>
      <c r="AK66" s="57">
        <f t="shared" si="2"/>
        <v>0</v>
      </c>
    </row>
    <row r="67" spans="1:37" ht="41.45" customHeight="1" x14ac:dyDescent="0.25">
      <c r="A67" s="40" t="str">
        <f t="shared" si="3"/>
        <v/>
      </c>
      <c r="B67" s="40" t="str">
        <f t="shared" si="4"/>
        <v/>
      </c>
      <c r="C67" s="40" t="str">
        <f t="shared" si="5"/>
        <v/>
      </c>
      <c r="D67" s="183">
        <f>IF(E67=LISTAS!$O$2,LISTAS!$P$2,IF(E67=LISTAS!$O$3,LISTAS!$P$3,IF(E67=LISTAS!$O$4,LISTAS!$P$4,IF(E67=LISTAS!$O$5,LISTAS!$P$5,IF(E67=LISTAS!$O$6,LISTAS!$P$6,IF(E67=LISTAS!$O$7,LISTAS!$P$7,IF(E67=LISTAS!$O$8,LISTAS!$P$8,IF(E67=LISTAS!$O$9,LISTAS!$P$9,IF(E67=LISTAS!$O$10,LISTAS!$P$10,IF(E67=LISTAS!$O$14,LISTAS!$P$14,IF(E67=LISTAS!$O$11,LISTAS!$P$11,IF(E67=LISTAS!$O$12,LISTAS!$P$12,IF(E67=LISTAS!$O$13,LISTAS!$P$13,"")))))))))))))</f>
        <v>0</v>
      </c>
      <c r="E67" s="2"/>
      <c r="F67" s="59"/>
      <c r="G67" s="281"/>
      <c r="H67" s="281"/>
      <c r="I67" s="281"/>
      <c r="J67" s="281"/>
      <c r="K67" s="281"/>
      <c r="L67" s="281"/>
      <c r="M67" s="281"/>
      <c r="N67" s="281"/>
      <c r="O67" s="281"/>
      <c r="P67" s="281"/>
      <c r="Q67" s="281"/>
      <c r="R67" s="281"/>
      <c r="S67" s="280">
        <f t="shared" si="0"/>
        <v>0</v>
      </c>
      <c r="T67" s="187"/>
      <c r="U67" s="187"/>
      <c r="V67" s="40" t="str">
        <f t="shared" si="1"/>
        <v/>
      </c>
      <c r="W67" s="40" t="str">
        <f>IFERROR(VLOOKUP(X67,LISTAS!$E$2:$F$194,2,0),"INGRESE NOMBRE DEL ITEM")</f>
        <v>INGRESE NOMBRE DEL ITEM</v>
      </c>
      <c r="X67" s="2"/>
      <c r="Y67" s="66"/>
      <c r="Z67" s="66"/>
      <c r="AA67" s="66"/>
      <c r="AB67" s="66"/>
      <c r="AC67" s="66"/>
      <c r="AD67" s="66"/>
      <c r="AE67" s="66"/>
      <c r="AF67" s="66"/>
      <c r="AG67" s="66"/>
      <c r="AH67" s="66"/>
      <c r="AI67" s="66"/>
      <c r="AJ67" s="66"/>
      <c r="AK67" s="57">
        <f t="shared" si="2"/>
        <v>0</v>
      </c>
    </row>
    <row r="68" spans="1:37" ht="41.45" customHeight="1" x14ac:dyDescent="0.25">
      <c r="A68" s="40" t="str">
        <f t="shared" si="3"/>
        <v/>
      </c>
      <c r="B68" s="40" t="str">
        <f t="shared" si="4"/>
        <v/>
      </c>
      <c r="C68" s="40" t="str">
        <f t="shared" si="5"/>
        <v/>
      </c>
      <c r="D68" s="183">
        <f>IF(E68=LISTAS!$O$2,LISTAS!$P$2,IF(E68=LISTAS!$O$3,LISTAS!$P$3,IF(E68=LISTAS!$O$4,LISTAS!$P$4,IF(E68=LISTAS!$O$5,LISTAS!$P$5,IF(E68=LISTAS!$O$6,LISTAS!$P$6,IF(E68=LISTAS!$O$7,LISTAS!$P$7,IF(E68=LISTAS!$O$8,LISTAS!$P$8,IF(E68=LISTAS!$O$9,LISTAS!$P$9,IF(E68=LISTAS!$O$10,LISTAS!$P$10,IF(E68=LISTAS!$O$14,LISTAS!$P$14,IF(E68=LISTAS!$O$11,LISTAS!$P$11,IF(E68=LISTAS!$O$12,LISTAS!$P$12,IF(E68=LISTAS!$O$13,LISTAS!$P$13,"")))))))))))))</f>
        <v>0</v>
      </c>
      <c r="E68" s="2"/>
      <c r="F68" s="59"/>
      <c r="G68" s="281"/>
      <c r="H68" s="281"/>
      <c r="I68" s="281"/>
      <c r="J68" s="281"/>
      <c r="K68" s="281"/>
      <c r="L68" s="281"/>
      <c r="M68" s="281"/>
      <c r="N68" s="281"/>
      <c r="O68" s="281"/>
      <c r="P68" s="281"/>
      <c r="Q68" s="281"/>
      <c r="R68" s="281"/>
      <c r="S68" s="280">
        <f t="shared" si="0"/>
        <v>0</v>
      </c>
      <c r="T68" s="187"/>
      <c r="U68" s="187"/>
      <c r="V68" s="40" t="str">
        <f t="shared" si="1"/>
        <v/>
      </c>
      <c r="W68" s="40" t="str">
        <f>IFERROR(VLOOKUP(X68,LISTAS!$E$2:$F$194,2,0),"INGRESE NOMBRE DEL ITEM")</f>
        <v>INGRESE NOMBRE DEL ITEM</v>
      </c>
      <c r="X68" s="2"/>
      <c r="Y68" s="66"/>
      <c r="Z68" s="66"/>
      <c r="AA68" s="66"/>
      <c r="AB68" s="66"/>
      <c r="AC68" s="66"/>
      <c r="AD68" s="66"/>
      <c r="AE68" s="66"/>
      <c r="AF68" s="66"/>
      <c r="AG68" s="66"/>
      <c r="AH68" s="66"/>
      <c r="AI68" s="66"/>
      <c r="AJ68" s="66"/>
      <c r="AK68" s="57">
        <f t="shared" si="2"/>
        <v>0</v>
      </c>
    </row>
    <row r="69" spans="1:37" ht="41.45" customHeight="1" x14ac:dyDescent="0.25">
      <c r="A69" s="40" t="str">
        <f t="shared" si="3"/>
        <v/>
      </c>
      <c r="B69" s="40" t="str">
        <f t="shared" si="4"/>
        <v/>
      </c>
      <c r="C69" s="40" t="str">
        <f t="shared" si="5"/>
        <v/>
      </c>
      <c r="D69" s="183">
        <f>IF(E69=LISTAS!$O$2,LISTAS!$P$2,IF(E69=LISTAS!$O$3,LISTAS!$P$3,IF(E69=LISTAS!$O$4,LISTAS!$P$4,IF(E69=LISTAS!$O$5,LISTAS!$P$5,IF(E69=LISTAS!$O$6,LISTAS!$P$6,IF(E69=LISTAS!$O$7,LISTAS!$P$7,IF(E69=LISTAS!$O$8,LISTAS!$P$8,IF(E69=LISTAS!$O$9,LISTAS!$P$9,IF(E69=LISTAS!$O$10,LISTAS!$P$10,IF(E69=LISTAS!$O$14,LISTAS!$P$14,IF(E69=LISTAS!$O$11,LISTAS!$P$11,IF(E69=LISTAS!$O$12,LISTAS!$P$12,IF(E69=LISTAS!$O$13,LISTAS!$P$13,"")))))))))))))</f>
        <v>0</v>
      </c>
      <c r="E69" s="2"/>
      <c r="F69" s="59"/>
      <c r="G69" s="281"/>
      <c r="H69" s="281"/>
      <c r="I69" s="281"/>
      <c r="J69" s="281"/>
      <c r="K69" s="281"/>
      <c r="L69" s="281"/>
      <c r="M69" s="281"/>
      <c r="N69" s="281"/>
      <c r="O69" s="281"/>
      <c r="P69" s="281"/>
      <c r="Q69" s="281"/>
      <c r="R69" s="281"/>
      <c r="S69" s="280">
        <f t="shared" ref="S69:S132" si="6">SUM(G69:R69)</f>
        <v>0</v>
      </c>
      <c r="T69" s="187"/>
      <c r="U69" s="187"/>
      <c r="V69" s="40" t="str">
        <f t="shared" ref="V69:V132" si="7">IF(X69="","",MID(W69,1,2))</f>
        <v/>
      </c>
      <c r="W69" s="40" t="str">
        <f>IFERROR(VLOOKUP(X69,LISTAS!$E$2:$F$194,2,0),"INGRESE NOMBRE DEL ITEM")</f>
        <v>INGRESE NOMBRE DEL ITEM</v>
      </c>
      <c r="X69" s="2"/>
      <c r="Y69" s="66"/>
      <c r="Z69" s="66"/>
      <c r="AA69" s="66"/>
      <c r="AB69" s="66"/>
      <c r="AC69" s="66"/>
      <c r="AD69" s="66"/>
      <c r="AE69" s="66"/>
      <c r="AF69" s="66"/>
      <c r="AG69" s="66"/>
      <c r="AH69" s="66"/>
      <c r="AI69" s="66"/>
      <c r="AJ69" s="66"/>
      <c r="AK69" s="57">
        <f t="shared" ref="AK69:AK132" si="8">SUM(Y69:AJ69)</f>
        <v>0</v>
      </c>
    </row>
    <row r="70" spans="1:37" ht="41.45" customHeight="1" x14ac:dyDescent="0.25">
      <c r="A70" s="40" t="str">
        <f t="shared" ref="A70:A133" si="9">A69</f>
        <v/>
      </c>
      <c r="B70" s="40" t="str">
        <f t="shared" ref="B70:B133" si="10">IF(B69=0,"",B69)</f>
        <v/>
      </c>
      <c r="C70" s="40" t="str">
        <f t="shared" ref="C70:C133" si="11">C69</f>
        <v/>
      </c>
      <c r="D70" s="183">
        <f>IF(E70=LISTAS!$O$2,LISTAS!$P$2,IF(E70=LISTAS!$O$3,LISTAS!$P$3,IF(E70=LISTAS!$O$4,LISTAS!$P$4,IF(E70=LISTAS!$O$5,LISTAS!$P$5,IF(E70=LISTAS!$O$6,LISTAS!$P$6,IF(E70=LISTAS!$O$7,LISTAS!$P$7,IF(E70=LISTAS!$O$8,LISTAS!$P$8,IF(E70=LISTAS!$O$9,LISTAS!$P$9,IF(E70=LISTAS!$O$10,LISTAS!$P$10,IF(E70=LISTAS!$O$14,LISTAS!$P$14,IF(E70=LISTAS!$O$11,LISTAS!$P$11,IF(E70=LISTAS!$O$12,LISTAS!$P$12,IF(E70=LISTAS!$O$13,LISTAS!$P$13,"")))))))))))))</f>
        <v>0</v>
      </c>
      <c r="E70" s="2"/>
      <c r="F70" s="59"/>
      <c r="G70" s="281"/>
      <c r="H70" s="281"/>
      <c r="I70" s="281"/>
      <c r="J70" s="281"/>
      <c r="K70" s="281"/>
      <c r="L70" s="281"/>
      <c r="M70" s="281"/>
      <c r="N70" s="281"/>
      <c r="O70" s="281"/>
      <c r="P70" s="281"/>
      <c r="Q70" s="281"/>
      <c r="R70" s="281"/>
      <c r="S70" s="280">
        <f t="shared" si="6"/>
        <v>0</v>
      </c>
      <c r="T70" s="187"/>
      <c r="U70" s="187"/>
      <c r="V70" s="40" t="str">
        <f t="shared" si="7"/>
        <v/>
      </c>
      <c r="W70" s="40" t="str">
        <f>IFERROR(VLOOKUP(X70,LISTAS!$E$2:$F$194,2,0),"INGRESE NOMBRE DEL ITEM")</f>
        <v>INGRESE NOMBRE DEL ITEM</v>
      </c>
      <c r="X70" s="2"/>
      <c r="Y70" s="66"/>
      <c r="Z70" s="66"/>
      <c r="AA70" s="66"/>
      <c r="AB70" s="66"/>
      <c r="AC70" s="66"/>
      <c r="AD70" s="66"/>
      <c r="AE70" s="66"/>
      <c r="AF70" s="66"/>
      <c r="AG70" s="66"/>
      <c r="AH70" s="66"/>
      <c r="AI70" s="66"/>
      <c r="AJ70" s="66"/>
      <c r="AK70" s="57">
        <f t="shared" si="8"/>
        <v>0</v>
      </c>
    </row>
    <row r="71" spans="1:37" ht="41.45" customHeight="1" x14ac:dyDescent="0.25">
      <c r="A71" s="40" t="str">
        <f t="shared" si="9"/>
        <v/>
      </c>
      <c r="B71" s="40" t="str">
        <f t="shared" si="10"/>
        <v/>
      </c>
      <c r="C71" s="40" t="str">
        <f t="shared" si="11"/>
        <v/>
      </c>
      <c r="D71" s="183">
        <f>IF(E71=LISTAS!$O$2,LISTAS!$P$2,IF(E71=LISTAS!$O$3,LISTAS!$P$3,IF(E71=LISTAS!$O$4,LISTAS!$P$4,IF(E71=LISTAS!$O$5,LISTAS!$P$5,IF(E71=LISTAS!$O$6,LISTAS!$P$6,IF(E71=LISTAS!$O$7,LISTAS!$P$7,IF(E71=LISTAS!$O$8,LISTAS!$P$8,IF(E71=LISTAS!$O$9,LISTAS!$P$9,IF(E71=LISTAS!$O$10,LISTAS!$P$10,IF(E71=LISTAS!$O$14,LISTAS!$P$14,IF(E71=LISTAS!$O$11,LISTAS!$P$11,IF(E71=LISTAS!$O$12,LISTAS!$P$12,IF(E71=LISTAS!$O$13,LISTAS!$P$13,"")))))))))))))</f>
        <v>0</v>
      </c>
      <c r="E71" s="2"/>
      <c r="F71" s="59"/>
      <c r="G71" s="281"/>
      <c r="H71" s="281"/>
      <c r="I71" s="281"/>
      <c r="J71" s="281"/>
      <c r="K71" s="281"/>
      <c r="L71" s="281"/>
      <c r="M71" s="281"/>
      <c r="N71" s="281"/>
      <c r="O71" s="281"/>
      <c r="P71" s="281"/>
      <c r="Q71" s="281"/>
      <c r="R71" s="281"/>
      <c r="S71" s="280">
        <f t="shared" si="6"/>
        <v>0</v>
      </c>
      <c r="T71" s="187"/>
      <c r="U71" s="187"/>
      <c r="V71" s="40" t="str">
        <f t="shared" si="7"/>
        <v/>
      </c>
      <c r="W71" s="40" t="str">
        <f>IFERROR(VLOOKUP(X71,LISTAS!$E$2:$F$194,2,0),"INGRESE NOMBRE DEL ITEM")</f>
        <v>INGRESE NOMBRE DEL ITEM</v>
      </c>
      <c r="X71" s="2"/>
      <c r="Y71" s="66"/>
      <c r="Z71" s="66"/>
      <c r="AA71" s="66"/>
      <c r="AB71" s="66"/>
      <c r="AC71" s="66"/>
      <c r="AD71" s="66"/>
      <c r="AE71" s="66"/>
      <c r="AF71" s="66"/>
      <c r="AG71" s="66"/>
      <c r="AH71" s="66"/>
      <c r="AI71" s="66"/>
      <c r="AJ71" s="66"/>
      <c r="AK71" s="57">
        <f t="shared" si="8"/>
        <v>0</v>
      </c>
    </row>
    <row r="72" spans="1:37" ht="41.45" customHeight="1" x14ac:dyDescent="0.25">
      <c r="A72" s="40" t="str">
        <f t="shared" si="9"/>
        <v/>
      </c>
      <c r="B72" s="40" t="str">
        <f t="shared" si="10"/>
        <v/>
      </c>
      <c r="C72" s="40" t="str">
        <f t="shared" si="11"/>
        <v/>
      </c>
      <c r="D72" s="183">
        <f>IF(E72=LISTAS!$O$2,LISTAS!$P$2,IF(E72=LISTAS!$O$3,LISTAS!$P$3,IF(E72=LISTAS!$O$4,LISTAS!$P$4,IF(E72=LISTAS!$O$5,LISTAS!$P$5,IF(E72=LISTAS!$O$6,LISTAS!$P$6,IF(E72=LISTAS!$O$7,LISTAS!$P$7,IF(E72=LISTAS!$O$8,LISTAS!$P$8,IF(E72=LISTAS!$O$9,LISTAS!$P$9,IF(E72=LISTAS!$O$10,LISTAS!$P$10,IF(E72=LISTAS!$O$14,LISTAS!$P$14,IF(E72=LISTAS!$O$11,LISTAS!$P$11,IF(E72=LISTAS!$O$12,LISTAS!$P$12,IF(E72=LISTAS!$O$13,LISTAS!$P$13,"")))))))))))))</f>
        <v>0</v>
      </c>
      <c r="E72" s="2"/>
      <c r="F72" s="59"/>
      <c r="G72" s="281"/>
      <c r="H72" s="281"/>
      <c r="I72" s="281"/>
      <c r="J72" s="281"/>
      <c r="K72" s="281"/>
      <c r="L72" s="281"/>
      <c r="M72" s="281"/>
      <c r="N72" s="281"/>
      <c r="O72" s="281"/>
      <c r="P72" s="281"/>
      <c r="Q72" s="281"/>
      <c r="R72" s="281"/>
      <c r="S72" s="280">
        <f t="shared" si="6"/>
        <v>0</v>
      </c>
      <c r="T72" s="187"/>
      <c r="U72" s="187"/>
      <c r="V72" s="40" t="str">
        <f t="shared" si="7"/>
        <v/>
      </c>
      <c r="W72" s="40" t="str">
        <f>IFERROR(VLOOKUP(X72,LISTAS!$E$2:$F$194,2,0),"INGRESE NOMBRE DEL ITEM")</f>
        <v>INGRESE NOMBRE DEL ITEM</v>
      </c>
      <c r="X72" s="2"/>
      <c r="Y72" s="66"/>
      <c r="Z72" s="66"/>
      <c r="AA72" s="66"/>
      <c r="AB72" s="66"/>
      <c r="AC72" s="66"/>
      <c r="AD72" s="66"/>
      <c r="AE72" s="66"/>
      <c r="AF72" s="66"/>
      <c r="AG72" s="66"/>
      <c r="AH72" s="66"/>
      <c r="AI72" s="66"/>
      <c r="AJ72" s="66"/>
      <c r="AK72" s="57">
        <f t="shared" si="8"/>
        <v>0</v>
      </c>
    </row>
    <row r="73" spans="1:37" ht="41.45" customHeight="1" x14ac:dyDescent="0.25">
      <c r="A73" s="40" t="str">
        <f t="shared" si="9"/>
        <v/>
      </c>
      <c r="B73" s="40" t="str">
        <f t="shared" si="10"/>
        <v/>
      </c>
      <c r="C73" s="40" t="str">
        <f t="shared" si="11"/>
        <v/>
      </c>
      <c r="D73" s="183">
        <f>IF(E73=LISTAS!$O$2,LISTAS!$P$2,IF(E73=LISTAS!$O$3,LISTAS!$P$3,IF(E73=LISTAS!$O$4,LISTAS!$P$4,IF(E73=LISTAS!$O$5,LISTAS!$P$5,IF(E73=LISTAS!$O$6,LISTAS!$P$6,IF(E73=LISTAS!$O$7,LISTAS!$P$7,IF(E73=LISTAS!$O$8,LISTAS!$P$8,IF(E73=LISTAS!$O$9,LISTAS!$P$9,IF(E73=LISTAS!$O$10,LISTAS!$P$10,IF(E73=LISTAS!$O$14,LISTAS!$P$14,IF(E73=LISTAS!$O$11,LISTAS!$P$11,IF(E73=LISTAS!$O$12,LISTAS!$P$12,IF(E73=LISTAS!$O$13,LISTAS!$P$13,"")))))))))))))</f>
        <v>0</v>
      </c>
      <c r="E73" s="2"/>
      <c r="F73" s="59"/>
      <c r="G73" s="281"/>
      <c r="H73" s="281"/>
      <c r="I73" s="281"/>
      <c r="J73" s="281"/>
      <c r="K73" s="281"/>
      <c r="L73" s="281"/>
      <c r="M73" s="281"/>
      <c r="N73" s="281"/>
      <c r="O73" s="281"/>
      <c r="P73" s="281"/>
      <c r="Q73" s="281"/>
      <c r="R73" s="281"/>
      <c r="S73" s="280">
        <f t="shared" si="6"/>
        <v>0</v>
      </c>
      <c r="T73" s="187"/>
      <c r="U73" s="187"/>
      <c r="V73" s="40" t="str">
        <f t="shared" si="7"/>
        <v/>
      </c>
      <c r="W73" s="40" t="str">
        <f>IFERROR(VLOOKUP(X73,LISTAS!$E$2:$F$194,2,0),"INGRESE NOMBRE DEL ITEM")</f>
        <v>INGRESE NOMBRE DEL ITEM</v>
      </c>
      <c r="X73" s="2"/>
      <c r="Y73" s="66"/>
      <c r="Z73" s="66"/>
      <c r="AA73" s="66"/>
      <c r="AB73" s="66"/>
      <c r="AC73" s="66"/>
      <c r="AD73" s="66"/>
      <c r="AE73" s="66"/>
      <c r="AF73" s="66"/>
      <c r="AG73" s="66"/>
      <c r="AH73" s="66"/>
      <c r="AI73" s="66"/>
      <c r="AJ73" s="66"/>
      <c r="AK73" s="57">
        <f t="shared" si="8"/>
        <v>0</v>
      </c>
    </row>
    <row r="74" spans="1:37" ht="41.45" customHeight="1" x14ac:dyDescent="0.25">
      <c r="A74" s="40" t="str">
        <f t="shared" si="9"/>
        <v/>
      </c>
      <c r="B74" s="40" t="str">
        <f t="shared" si="10"/>
        <v/>
      </c>
      <c r="C74" s="40" t="str">
        <f t="shared" si="11"/>
        <v/>
      </c>
      <c r="D74" s="183">
        <f>IF(E74=LISTAS!$O$2,LISTAS!$P$2,IF(E74=LISTAS!$O$3,LISTAS!$P$3,IF(E74=LISTAS!$O$4,LISTAS!$P$4,IF(E74=LISTAS!$O$5,LISTAS!$P$5,IF(E74=LISTAS!$O$6,LISTAS!$P$6,IF(E74=LISTAS!$O$7,LISTAS!$P$7,IF(E74=LISTAS!$O$8,LISTAS!$P$8,IF(E74=LISTAS!$O$9,LISTAS!$P$9,IF(E74=LISTAS!$O$10,LISTAS!$P$10,IF(E74=LISTAS!$O$14,LISTAS!$P$14,IF(E74=LISTAS!$O$11,LISTAS!$P$11,IF(E74=LISTAS!$O$12,LISTAS!$P$12,IF(E74=LISTAS!$O$13,LISTAS!$P$13,"")))))))))))))</f>
        <v>0</v>
      </c>
      <c r="E74" s="2"/>
      <c r="F74" s="59"/>
      <c r="G74" s="281"/>
      <c r="H74" s="281"/>
      <c r="I74" s="281"/>
      <c r="J74" s="281"/>
      <c r="K74" s="281"/>
      <c r="L74" s="281"/>
      <c r="M74" s="281"/>
      <c r="N74" s="281"/>
      <c r="O74" s="281"/>
      <c r="P74" s="281"/>
      <c r="Q74" s="281"/>
      <c r="R74" s="281"/>
      <c r="S74" s="280">
        <f t="shared" si="6"/>
        <v>0</v>
      </c>
      <c r="T74" s="187"/>
      <c r="U74" s="187"/>
      <c r="V74" s="40" t="str">
        <f t="shared" si="7"/>
        <v/>
      </c>
      <c r="W74" s="40" t="str">
        <f>IFERROR(VLOOKUP(X74,LISTAS!$E$2:$F$194,2,0),"INGRESE NOMBRE DEL ITEM")</f>
        <v>INGRESE NOMBRE DEL ITEM</v>
      </c>
      <c r="X74" s="2"/>
      <c r="Y74" s="66"/>
      <c r="Z74" s="66"/>
      <c r="AA74" s="66"/>
      <c r="AB74" s="66"/>
      <c r="AC74" s="66"/>
      <c r="AD74" s="66"/>
      <c r="AE74" s="66"/>
      <c r="AF74" s="66"/>
      <c r="AG74" s="66"/>
      <c r="AH74" s="66"/>
      <c r="AI74" s="66"/>
      <c r="AJ74" s="66"/>
      <c r="AK74" s="57">
        <f t="shared" si="8"/>
        <v>0</v>
      </c>
    </row>
    <row r="75" spans="1:37" ht="41.45" customHeight="1" x14ac:dyDescent="0.25">
      <c r="A75" s="40" t="str">
        <f t="shared" si="9"/>
        <v/>
      </c>
      <c r="B75" s="40" t="str">
        <f t="shared" si="10"/>
        <v/>
      </c>
      <c r="C75" s="40" t="str">
        <f t="shared" si="11"/>
        <v/>
      </c>
      <c r="D75" s="183">
        <f>IF(E75=LISTAS!$O$2,LISTAS!$P$2,IF(E75=LISTAS!$O$3,LISTAS!$P$3,IF(E75=LISTAS!$O$4,LISTAS!$P$4,IF(E75=LISTAS!$O$5,LISTAS!$P$5,IF(E75=LISTAS!$O$6,LISTAS!$P$6,IF(E75=LISTAS!$O$7,LISTAS!$P$7,IF(E75=LISTAS!$O$8,LISTAS!$P$8,IF(E75=LISTAS!$O$9,LISTAS!$P$9,IF(E75=LISTAS!$O$10,LISTAS!$P$10,IF(E75=LISTAS!$O$14,LISTAS!$P$14,IF(E75=LISTAS!$O$11,LISTAS!$P$11,IF(E75=LISTAS!$O$12,LISTAS!$P$12,IF(E75=LISTAS!$O$13,LISTAS!$P$13,"")))))))))))))</f>
        <v>0</v>
      </c>
      <c r="E75" s="2"/>
      <c r="F75" s="59"/>
      <c r="G75" s="281"/>
      <c r="H75" s="281"/>
      <c r="I75" s="281"/>
      <c r="J75" s="281"/>
      <c r="K75" s="281"/>
      <c r="L75" s="281"/>
      <c r="M75" s="281"/>
      <c r="N75" s="281"/>
      <c r="O75" s="281"/>
      <c r="P75" s="281"/>
      <c r="Q75" s="281"/>
      <c r="R75" s="281"/>
      <c r="S75" s="280">
        <f t="shared" si="6"/>
        <v>0</v>
      </c>
      <c r="T75" s="187"/>
      <c r="U75" s="187"/>
      <c r="V75" s="40" t="str">
        <f t="shared" si="7"/>
        <v/>
      </c>
      <c r="W75" s="40" t="str">
        <f>IFERROR(VLOOKUP(X75,LISTAS!$E$2:$F$194,2,0),"INGRESE NOMBRE DEL ITEM")</f>
        <v>INGRESE NOMBRE DEL ITEM</v>
      </c>
      <c r="X75" s="2"/>
      <c r="Y75" s="66"/>
      <c r="Z75" s="66"/>
      <c r="AA75" s="66"/>
      <c r="AB75" s="66"/>
      <c r="AC75" s="66"/>
      <c r="AD75" s="66"/>
      <c r="AE75" s="66"/>
      <c r="AF75" s="66"/>
      <c r="AG75" s="66"/>
      <c r="AH75" s="66"/>
      <c r="AI75" s="66"/>
      <c r="AJ75" s="66"/>
      <c r="AK75" s="57">
        <f t="shared" si="8"/>
        <v>0</v>
      </c>
    </row>
    <row r="76" spans="1:37" ht="41.45" customHeight="1" x14ac:dyDescent="0.25">
      <c r="A76" s="40" t="str">
        <f t="shared" si="9"/>
        <v/>
      </c>
      <c r="B76" s="40" t="str">
        <f t="shared" si="10"/>
        <v/>
      </c>
      <c r="C76" s="40" t="str">
        <f t="shared" si="11"/>
        <v/>
      </c>
      <c r="D76" s="183">
        <f>IF(E76=LISTAS!$O$2,LISTAS!$P$2,IF(E76=LISTAS!$O$3,LISTAS!$P$3,IF(E76=LISTAS!$O$4,LISTAS!$P$4,IF(E76=LISTAS!$O$5,LISTAS!$P$5,IF(E76=LISTAS!$O$6,LISTAS!$P$6,IF(E76=LISTAS!$O$7,LISTAS!$P$7,IF(E76=LISTAS!$O$8,LISTAS!$P$8,IF(E76=LISTAS!$O$9,LISTAS!$P$9,IF(E76=LISTAS!$O$10,LISTAS!$P$10,IF(E76=LISTAS!$O$14,LISTAS!$P$14,IF(E76=LISTAS!$O$11,LISTAS!$P$11,IF(E76=LISTAS!$O$12,LISTAS!$P$12,IF(E76=LISTAS!$O$13,LISTAS!$P$13,"")))))))))))))</f>
        <v>0</v>
      </c>
      <c r="E76" s="2"/>
      <c r="F76" s="59"/>
      <c r="G76" s="281"/>
      <c r="H76" s="281"/>
      <c r="I76" s="281"/>
      <c r="J76" s="281"/>
      <c r="K76" s="281"/>
      <c r="L76" s="281"/>
      <c r="M76" s="281"/>
      <c r="N76" s="281"/>
      <c r="O76" s="281"/>
      <c r="P76" s="281"/>
      <c r="Q76" s="281"/>
      <c r="R76" s="281"/>
      <c r="S76" s="280">
        <f t="shared" si="6"/>
        <v>0</v>
      </c>
      <c r="T76" s="187"/>
      <c r="U76" s="187"/>
      <c r="V76" s="40" t="str">
        <f t="shared" si="7"/>
        <v/>
      </c>
      <c r="W76" s="40" t="str">
        <f>IFERROR(VLOOKUP(X76,LISTAS!$E$2:$F$194,2,0),"INGRESE NOMBRE DEL ITEM")</f>
        <v>INGRESE NOMBRE DEL ITEM</v>
      </c>
      <c r="X76" s="2"/>
      <c r="Y76" s="66"/>
      <c r="Z76" s="66"/>
      <c r="AA76" s="66"/>
      <c r="AB76" s="66"/>
      <c r="AC76" s="66"/>
      <c r="AD76" s="66"/>
      <c r="AE76" s="66"/>
      <c r="AF76" s="66"/>
      <c r="AG76" s="66"/>
      <c r="AH76" s="66"/>
      <c r="AI76" s="66"/>
      <c r="AJ76" s="66"/>
      <c r="AK76" s="57">
        <f t="shared" si="8"/>
        <v>0</v>
      </c>
    </row>
    <row r="77" spans="1:37" ht="41.45" customHeight="1" x14ac:dyDescent="0.25">
      <c r="A77" s="40" t="str">
        <f t="shared" si="9"/>
        <v/>
      </c>
      <c r="B77" s="40" t="str">
        <f t="shared" si="10"/>
        <v/>
      </c>
      <c r="C77" s="40" t="str">
        <f t="shared" si="11"/>
        <v/>
      </c>
      <c r="D77" s="183">
        <f>IF(E77=LISTAS!$O$2,LISTAS!$P$2,IF(E77=LISTAS!$O$3,LISTAS!$P$3,IF(E77=LISTAS!$O$4,LISTAS!$P$4,IF(E77=LISTAS!$O$5,LISTAS!$P$5,IF(E77=LISTAS!$O$6,LISTAS!$P$6,IF(E77=LISTAS!$O$7,LISTAS!$P$7,IF(E77=LISTAS!$O$8,LISTAS!$P$8,IF(E77=LISTAS!$O$9,LISTAS!$P$9,IF(E77=LISTAS!$O$10,LISTAS!$P$10,IF(E77=LISTAS!$O$14,LISTAS!$P$14,IF(E77=LISTAS!$O$11,LISTAS!$P$11,IF(E77=LISTAS!$O$12,LISTAS!$P$12,IF(E77=LISTAS!$O$13,LISTAS!$P$13,"")))))))))))))</f>
        <v>0</v>
      </c>
      <c r="E77" s="2"/>
      <c r="F77" s="59"/>
      <c r="G77" s="281"/>
      <c r="H77" s="281"/>
      <c r="I77" s="281"/>
      <c r="J77" s="281"/>
      <c r="K77" s="281"/>
      <c r="L77" s="281"/>
      <c r="M77" s="281"/>
      <c r="N77" s="281"/>
      <c r="O77" s="281"/>
      <c r="P77" s="281"/>
      <c r="Q77" s="281"/>
      <c r="R77" s="281"/>
      <c r="S77" s="280">
        <f t="shared" si="6"/>
        <v>0</v>
      </c>
      <c r="T77" s="187"/>
      <c r="U77" s="187"/>
      <c r="V77" s="40" t="str">
        <f t="shared" si="7"/>
        <v/>
      </c>
      <c r="W77" s="40" t="str">
        <f>IFERROR(VLOOKUP(X77,LISTAS!$E$2:$F$194,2,0),"INGRESE NOMBRE DEL ITEM")</f>
        <v>INGRESE NOMBRE DEL ITEM</v>
      </c>
      <c r="X77" s="2"/>
      <c r="Y77" s="66"/>
      <c r="Z77" s="66"/>
      <c r="AA77" s="66"/>
      <c r="AB77" s="66"/>
      <c r="AC77" s="66"/>
      <c r="AD77" s="66"/>
      <c r="AE77" s="66"/>
      <c r="AF77" s="66"/>
      <c r="AG77" s="66"/>
      <c r="AH77" s="66"/>
      <c r="AI77" s="66"/>
      <c r="AJ77" s="66"/>
      <c r="AK77" s="57">
        <f t="shared" si="8"/>
        <v>0</v>
      </c>
    </row>
    <row r="78" spans="1:37" ht="41.45" customHeight="1" x14ac:dyDescent="0.25">
      <c r="A78" s="40" t="str">
        <f t="shared" si="9"/>
        <v/>
      </c>
      <c r="B78" s="40" t="str">
        <f t="shared" si="10"/>
        <v/>
      </c>
      <c r="C78" s="40" t="str">
        <f t="shared" si="11"/>
        <v/>
      </c>
      <c r="D78" s="183">
        <f>IF(E78=LISTAS!$O$2,LISTAS!$P$2,IF(E78=LISTAS!$O$3,LISTAS!$P$3,IF(E78=LISTAS!$O$4,LISTAS!$P$4,IF(E78=LISTAS!$O$5,LISTAS!$P$5,IF(E78=LISTAS!$O$6,LISTAS!$P$6,IF(E78=LISTAS!$O$7,LISTAS!$P$7,IF(E78=LISTAS!$O$8,LISTAS!$P$8,IF(E78=LISTAS!$O$9,LISTAS!$P$9,IF(E78=LISTAS!$O$10,LISTAS!$P$10,IF(E78=LISTAS!$O$14,LISTAS!$P$14,IF(E78=LISTAS!$O$11,LISTAS!$P$11,IF(E78=LISTAS!$O$12,LISTAS!$P$12,IF(E78=LISTAS!$O$13,LISTAS!$P$13,"")))))))))))))</f>
        <v>0</v>
      </c>
      <c r="E78" s="2"/>
      <c r="F78" s="59"/>
      <c r="G78" s="281"/>
      <c r="H78" s="281"/>
      <c r="I78" s="281"/>
      <c r="J78" s="281"/>
      <c r="K78" s="281"/>
      <c r="L78" s="281"/>
      <c r="M78" s="281"/>
      <c r="N78" s="281"/>
      <c r="O78" s="281"/>
      <c r="P78" s="281"/>
      <c r="Q78" s="281"/>
      <c r="R78" s="281"/>
      <c r="S78" s="280">
        <f t="shared" si="6"/>
        <v>0</v>
      </c>
      <c r="T78" s="187"/>
      <c r="U78" s="187"/>
      <c r="V78" s="40" t="str">
        <f t="shared" si="7"/>
        <v/>
      </c>
      <c r="W78" s="40" t="str">
        <f>IFERROR(VLOOKUP(X78,LISTAS!$E$2:$F$194,2,0),"INGRESE NOMBRE DEL ITEM")</f>
        <v>INGRESE NOMBRE DEL ITEM</v>
      </c>
      <c r="X78" s="2"/>
      <c r="Y78" s="66"/>
      <c r="Z78" s="66"/>
      <c r="AA78" s="66"/>
      <c r="AB78" s="66"/>
      <c r="AC78" s="66"/>
      <c r="AD78" s="66"/>
      <c r="AE78" s="66"/>
      <c r="AF78" s="66"/>
      <c r="AG78" s="66"/>
      <c r="AH78" s="66"/>
      <c r="AI78" s="66"/>
      <c r="AJ78" s="66"/>
      <c r="AK78" s="57">
        <f t="shared" si="8"/>
        <v>0</v>
      </c>
    </row>
    <row r="79" spans="1:37" ht="41.45" customHeight="1" x14ac:dyDescent="0.25">
      <c r="A79" s="40" t="str">
        <f t="shared" si="9"/>
        <v/>
      </c>
      <c r="B79" s="40" t="str">
        <f t="shared" si="10"/>
        <v/>
      </c>
      <c r="C79" s="40" t="str">
        <f t="shared" si="11"/>
        <v/>
      </c>
      <c r="D79" s="183">
        <f>IF(E79=LISTAS!$O$2,LISTAS!$P$2,IF(E79=LISTAS!$O$3,LISTAS!$P$3,IF(E79=LISTAS!$O$4,LISTAS!$P$4,IF(E79=LISTAS!$O$5,LISTAS!$P$5,IF(E79=LISTAS!$O$6,LISTAS!$P$6,IF(E79=LISTAS!$O$7,LISTAS!$P$7,IF(E79=LISTAS!$O$8,LISTAS!$P$8,IF(E79=LISTAS!$O$9,LISTAS!$P$9,IF(E79=LISTAS!$O$10,LISTAS!$P$10,IF(E79=LISTAS!$O$14,LISTAS!$P$14,IF(E79=LISTAS!$O$11,LISTAS!$P$11,IF(E79=LISTAS!$O$12,LISTAS!$P$12,IF(E79=LISTAS!$O$13,LISTAS!$P$13,"")))))))))))))</f>
        <v>0</v>
      </c>
      <c r="E79" s="2"/>
      <c r="F79" s="59"/>
      <c r="G79" s="281"/>
      <c r="H79" s="281"/>
      <c r="I79" s="281"/>
      <c r="J79" s="281"/>
      <c r="K79" s="281"/>
      <c r="L79" s="281"/>
      <c r="M79" s="281"/>
      <c r="N79" s="281"/>
      <c r="O79" s="281"/>
      <c r="P79" s="281"/>
      <c r="Q79" s="281"/>
      <c r="R79" s="281"/>
      <c r="S79" s="280">
        <f t="shared" si="6"/>
        <v>0</v>
      </c>
      <c r="T79" s="187"/>
      <c r="U79" s="187"/>
      <c r="V79" s="40" t="str">
        <f t="shared" si="7"/>
        <v/>
      </c>
      <c r="W79" s="40" t="str">
        <f>IFERROR(VLOOKUP(X79,LISTAS!$E$2:$F$194,2,0),"INGRESE NOMBRE DEL ITEM")</f>
        <v>INGRESE NOMBRE DEL ITEM</v>
      </c>
      <c r="X79" s="2"/>
      <c r="Y79" s="66"/>
      <c r="Z79" s="66"/>
      <c r="AA79" s="66"/>
      <c r="AB79" s="66"/>
      <c r="AC79" s="66"/>
      <c r="AD79" s="66"/>
      <c r="AE79" s="66"/>
      <c r="AF79" s="66"/>
      <c r="AG79" s="66"/>
      <c r="AH79" s="66"/>
      <c r="AI79" s="66"/>
      <c r="AJ79" s="66"/>
      <c r="AK79" s="57">
        <f t="shared" si="8"/>
        <v>0</v>
      </c>
    </row>
    <row r="80" spans="1:37" ht="41.45" customHeight="1" x14ac:dyDescent="0.25">
      <c r="A80" s="40" t="str">
        <f t="shared" si="9"/>
        <v/>
      </c>
      <c r="B80" s="40" t="str">
        <f t="shared" si="10"/>
        <v/>
      </c>
      <c r="C80" s="40" t="str">
        <f t="shared" si="11"/>
        <v/>
      </c>
      <c r="D80" s="183">
        <f>IF(E80=LISTAS!$O$2,LISTAS!$P$2,IF(E80=LISTAS!$O$3,LISTAS!$P$3,IF(E80=LISTAS!$O$4,LISTAS!$P$4,IF(E80=LISTAS!$O$5,LISTAS!$P$5,IF(E80=LISTAS!$O$6,LISTAS!$P$6,IF(E80=LISTAS!$O$7,LISTAS!$P$7,IF(E80=LISTAS!$O$8,LISTAS!$P$8,IF(E80=LISTAS!$O$9,LISTAS!$P$9,IF(E80=LISTAS!$O$10,LISTAS!$P$10,IF(E80=LISTAS!$O$14,LISTAS!$P$14,IF(E80=LISTAS!$O$11,LISTAS!$P$11,IF(E80=LISTAS!$O$12,LISTAS!$P$12,IF(E80=LISTAS!$O$13,LISTAS!$P$13,"")))))))))))))</f>
        <v>0</v>
      </c>
      <c r="E80" s="2"/>
      <c r="F80" s="59"/>
      <c r="G80" s="281"/>
      <c r="H80" s="281"/>
      <c r="I80" s="281"/>
      <c r="J80" s="281"/>
      <c r="K80" s="281"/>
      <c r="L80" s="281"/>
      <c r="M80" s="281"/>
      <c r="N80" s="281"/>
      <c r="O80" s="281"/>
      <c r="P80" s="281"/>
      <c r="Q80" s="281"/>
      <c r="R80" s="281"/>
      <c r="S80" s="280">
        <f t="shared" si="6"/>
        <v>0</v>
      </c>
      <c r="T80" s="187"/>
      <c r="U80" s="187"/>
      <c r="V80" s="40" t="str">
        <f t="shared" si="7"/>
        <v/>
      </c>
      <c r="W80" s="40" t="str">
        <f>IFERROR(VLOOKUP(X80,LISTAS!$E$2:$F$194,2,0),"INGRESE NOMBRE DEL ITEM")</f>
        <v>INGRESE NOMBRE DEL ITEM</v>
      </c>
      <c r="X80" s="2"/>
      <c r="Y80" s="66"/>
      <c r="Z80" s="66"/>
      <c r="AA80" s="66"/>
      <c r="AB80" s="66"/>
      <c r="AC80" s="66"/>
      <c r="AD80" s="66"/>
      <c r="AE80" s="66"/>
      <c r="AF80" s="66"/>
      <c r="AG80" s="66"/>
      <c r="AH80" s="66"/>
      <c r="AI80" s="66"/>
      <c r="AJ80" s="66"/>
      <c r="AK80" s="57">
        <f t="shared" si="8"/>
        <v>0</v>
      </c>
    </row>
    <row r="81" spans="1:37" ht="41.45" customHeight="1" x14ac:dyDescent="0.25">
      <c r="A81" s="40" t="str">
        <f t="shared" si="9"/>
        <v/>
      </c>
      <c r="B81" s="40" t="str">
        <f t="shared" si="10"/>
        <v/>
      </c>
      <c r="C81" s="40" t="str">
        <f t="shared" si="11"/>
        <v/>
      </c>
      <c r="D81" s="183">
        <f>IF(E81=LISTAS!$O$2,LISTAS!$P$2,IF(E81=LISTAS!$O$3,LISTAS!$P$3,IF(E81=LISTAS!$O$4,LISTAS!$P$4,IF(E81=LISTAS!$O$5,LISTAS!$P$5,IF(E81=LISTAS!$O$6,LISTAS!$P$6,IF(E81=LISTAS!$O$7,LISTAS!$P$7,IF(E81=LISTAS!$O$8,LISTAS!$P$8,IF(E81=LISTAS!$O$9,LISTAS!$P$9,IF(E81=LISTAS!$O$10,LISTAS!$P$10,IF(E81=LISTAS!$O$14,LISTAS!$P$14,IF(E81=LISTAS!$O$11,LISTAS!$P$11,IF(E81=LISTAS!$O$12,LISTAS!$P$12,IF(E81=LISTAS!$O$13,LISTAS!$P$13,"")))))))))))))</f>
        <v>0</v>
      </c>
      <c r="E81" s="2"/>
      <c r="F81" s="59"/>
      <c r="G81" s="281"/>
      <c r="H81" s="281"/>
      <c r="I81" s="281"/>
      <c r="J81" s="281"/>
      <c r="K81" s="281"/>
      <c r="L81" s="281"/>
      <c r="M81" s="281"/>
      <c r="N81" s="281"/>
      <c r="O81" s="281"/>
      <c r="P81" s="281"/>
      <c r="Q81" s="281"/>
      <c r="R81" s="281"/>
      <c r="S81" s="280">
        <f t="shared" si="6"/>
        <v>0</v>
      </c>
      <c r="T81" s="187"/>
      <c r="U81" s="187"/>
      <c r="V81" s="40" t="str">
        <f t="shared" si="7"/>
        <v/>
      </c>
      <c r="W81" s="40" t="str">
        <f>IFERROR(VLOOKUP(X81,LISTAS!$E$2:$F$194,2,0),"INGRESE NOMBRE DEL ITEM")</f>
        <v>INGRESE NOMBRE DEL ITEM</v>
      </c>
      <c r="X81" s="2"/>
      <c r="Y81" s="66"/>
      <c r="Z81" s="66"/>
      <c r="AA81" s="66"/>
      <c r="AB81" s="66"/>
      <c r="AC81" s="66"/>
      <c r="AD81" s="66"/>
      <c r="AE81" s="66"/>
      <c r="AF81" s="66"/>
      <c r="AG81" s="66"/>
      <c r="AH81" s="66"/>
      <c r="AI81" s="66"/>
      <c r="AJ81" s="66"/>
      <c r="AK81" s="57">
        <f t="shared" si="8"/>
        <v>0</v>
      </c>
    </row>
    <row r="82" spans="1:37" ht="41.45" customHeight="1" x14ac:dyDescent="0.25">
      <c r="A82" s="40" t="str">
        <f t="shared" si="9"/>
        <v/>
      </c>
      <c r="B82" s="40" t="str">
        <f t="shared" si="10"/>
        <v/>
      </c>
      <c r="C82" s="40" t="str">
        <f t="shared" si="11"/>
        <v/>
      </c>
      <c r="D82" s="183">
        <f>IF(E82=LISTAS!$O$2,LISTAS!$P$2,IF(E82=LISTAS!$O$3,LISTAS!$P$3,IF(E82=LISTAS!$O$4,LISTAS!$P$4,IF(E82=LISTAS!$O$5,LISTAS!$P$5,IF(E82=LISTAS!$O$6,LISTAS!$P$6,IF(E82=LISTAS!$O$7,LISTAS!$P$7,IF(E82=LISTAS!$O$8,LISTAS!$P$8,IF(E82=LISTAS!$O$9,LISTAS!$P$9,IF(E82=LISTAS!$O$10,LISTAS!$P$10,IF(E82=LISTAS!$O$14,LISTAS!$P$14,IF(E82=LISTAS!$O$11,LISTAS!$P$11,IF(E82=LISTAS!$O$12,LISTAS!$P$12,IF(E82=LISTAS!$O$13,LISTAS!$P$13,"")))))))))))))</f>
        <v>0</v>
      </c>
      <c r="E82" s="2"/>
      <c r="F82" s="59"/>
      <c r="G82" s="281"/>
      <c r="H82" s="281"/>
      <c r="I82" s="281"/>
      <c r="J82" s="281"/>
      <c r="K82" s="281"/>
      <c r="L82" s="281"/>
      <c r="M82" s="281"/>
      <c r="N82" s="281"/>
      <c r="O82" s="281"/>
      <c r="P82" s="281"/>
      <c r="Q82" s="281"/>
      <c r="R82" s="281"/>
      <c r="S82" s="280">
        <f t="shared" si="6"/>
        <v>0</v>
      </c>
      <c r="T82" s="187"/>
      <c r="U82" s="187"/>
      <c r="V82" s="40" t="str">
        <f t="shared" si="7"/>
        <v/>
      </c>
      <c r="W82" s="40" t="str">
        <f>IFERROR(VLOOKUP(X82,LISTAS!$E$2:$F$194,2,0),"INGRESE NOMBRE DEL ITEM")</f>
        <v>INGRESE NOMBRE DEL ITEM</v>
      </c>
      <c r="X82" s="2"/>
      <c r="Y82" s="66"/>
      <c r="Z82" s="66"/>
      <c r="AA82" s="66"/>
      <c r="AB82" s="66"/>
      <c r="AC82" s="66"/>
      <c r="AD82" s="66"/>
      <c r="AE82" s="66"/>
      <c r="AF82" s="66"/>
      <c r="AG82" s="66"/>
      <c r="AH82" s="66"/>
      <c r="AI82" s="66"/>
      <c r="AJ82" s="66"/>
      <c r="AK82" s="57">
        <f t="shared" si="8"/>
        <v>0</v>
      </c>
    </row>
    <row r="83" spans="1:37" ht="41.45" customHeight="1" x14ac:dyDescent="0.25">
      <c r="A83" s="40" t="str">
        <f t="shared" si="9"/>
        <v/>
      </c>
      <c r="B83" s="40" t="str">
        <f t="shared" si="10"/>
        <v/>
      </c>
      <c r="C83" s="40" t="str">
        <f t="shared" si="11"/>
        <v/>
      </c>
      <c r="D83" s="183">
        <f>IF(E83=LISTAS!$O$2,LISTAS!$P$2,IF(E83=LISTAS!$O$3,LISTAS!$P$3,IF(E83=LISTAS!$O$4,LISTAS!$P$4,IF(E83=LISTAS!$O$5,LISTAS!$P$5,IF(E83=LISTAS!$O$6,LISTAS!$P$6,IF(E83=LISTAS!$O$7,LISTAS!$P$7,IF(E83=LISTAS!$O$8,LISTAS!$P$8,IF(E83=LISTAS!$O$9,LISTAS!$P$9,IF(E83=LISTAS!$O$10,LISTAS!$P$10,IF(E83=LISTAS!$O$14,LISTAS!$P$14,IF(E83=LISTAS!$O$11,LISTAS!$P$11,IF(E83=LISTAS!$O$12,LISTAS!$P$12,IF(E83=LISTAS!$O$13,LISTAS!$P$13,"")))))))))))))</f>
        <v>0</v>
      </c>
      <c r="E83" s="2"/>
      <c r="F83" s="59"/>
      <c r="G83" s="281"/>
      <c r="H83" s="281"/>
      <c r="I83" s="281"/>
      <c r="J83" s="281"/>
      <c r="K83" s="281"/>
      <c r="L83" s="281"/>
      <c r="M83" s="281"/>
      <c r="N83" s="281"/>
      <c r="O83" s="281"/>
      <c r="P83" s="281"/>
      <c r="Q83" s="281"/>
      <c r="R83" s="281"/>
      <c r="S83" s="280">
        <f t="shared" si="6"/>
        <v>0</v>
      </c>
      <c r="T83" s="187"/>
      <c r="U83" s="187"/>
      <c r="V83" s="40" t="str">
        <f t="shared" si="7"/>
        <v/>
      </c>
      <c r="W83" s="40" t="str">
        <f>IFERROR(VLOOKUP(X83,LISTAS!$E$2:$F$194,2,0),"INGRESE NOMBRE DEL ITEM")</f>
        <v>INGRESE NOMBRE DEL ITEM</v>
      </c>
      <c r="X83" s="2"/>
      <c r="Y83" s="66"/>
      <c r="Z83" s="66"/>
      <c r="AA83" s="66"/>
      <c r="AB83" s="66"/>
      <c r="AC83" s="66"/>
      <c r="AD83" s="66"/>
      <c r="AE83" s="66"/>
      <c r="AF83" s="66"/>
      <c r="AG83" s="66"/>
      <c r="AH83" s="66"/>
      <c r="AI83" s="66"/>
      <c r="AJ83" s="66"/>
      <c r="AK83" s="57">
        <f t="shared" si="8"/>
        <v>0</v>
      </c>
    </row>
    <row r="84" spans="1:37" ht="41.45" customHeight="1" x14ac:dyDescent="0.25">
      <c r="A84" s="40" t="str">
        <f t="shared" si="9"/>
        <v/>
      </c>
      <c r="B84" s="40" t="str">
        <f t="shared" si="10"/>
        <v/>
      </c>
      <c r="C84" s="40" t="str">
        <f t="shared" si="11"/>
        <v/>
      </c>
      <c r="D84" s="183">
        <f>IF(E84=LISTAS!$O$2,LISTAS!$P$2,IF(E84=LISTAS!$O$3,LISTAS!$P$3,IF(E84=LISTAS!$O$4,LISTAS!$P$4,IF(E84=LISTAS!$O$5,LISTAS!$P$5,IF(E84=LISTAS!$O$6,LISTAS!$P$6,IF(E84=LISTAS!$O$7,LISTAS!$P$7,IF(E84=LISTAS!$O$8,LISTAS!$P$8,IF(E84=LISTAS!$O$9,LISTAS!$P$9,IF(E84=LISTAS!$O$10,LISTAS!$P$10,IF(E84=LISTAS!$O$14,LISTAS!$P$14,IF(E84=LISTAS!$O$11,LISTAS!$P$11,IF(E84=LISTAS!$O$12,LISTAS!$P$12,IF(E84=LISTAS!$O$13,LISTAS!$P$13,"")))))))))))))</f>
        <v>0</v>
      </c>
      <c r="E84" s="2"/>
      <c r="F84" s="59"/>
      <c r="G84" s="281"/>
      <c r="H84" s="281"/>
      <c r="I84" s="281"/>
      <c r="J84" s="281"/>
      <c r="K84" s="281"/>
      <c r="L84" s="281"/>
      <c r="M84" s="281"/>
      <c r="N84" s="281"/>
      <c r="O84" s="281"/>
      <c r="P84" s="281"/>
      <c r="Q84" s="281"/>
      <c r="R84" s="281"/>
      <c r="S84" s="280">
        <f t="shared" si="6"/>
        <v>0</v>
      </c>
      <c r="T84" s="187"/>
      <c r="U84" s="187"/>
      <c r="V84" s="40" t="str">
        <f t="shared" si="7"/>
        <v/>
      </c>
      <c r="W84" s="40" t="str">
        <f>IFERROR(VLOOKUP(X84,LISTAS!$E$2:$F$194,2,0),"INGRESE NOMBRE DEL ITEM")</f>
        <v>INGRESE NOMBRE DEL ITEM</v>
      </c>
      <c r="X84" s="2"/>
      <c r="Y84" s="66"/>
      <c r="Z84" s="66"/>
      <c r="AA84" s="66"/>
      <c r="AB84" s="66"/>
      <c r="AC84" s="66"/>
      <c r="AD84" s="66"/>
      <c r="AE84" s="66"/>
      <c r="AF84" s="66"/>
      <c r="AG84" s="66"/>
      <c r="AH84" s="66"/>
      <c r="AI84" s="66"/>
      <c r="AJ84" s="66"/>
      <c r="AK84" s="57">
        <f t="shared" si="8"/>
        <v>0</v>
      </c>
    </row>
    <row r="85" spans="1:37" ht="41.45" customHeight="1" x14ac:dyDescent="0.25">
      <c r="A85" s="40" t="str">
        <f t="shared" si="9"/>
        <v/>
      </c>
      <c r="B85" s="40" t="str">
        <f t="shared" si="10"/>
        <v/>
      </c>
      <c r="C85" s="40" t="str">
        <f t="shared" si="11"/>
        <v/>
      </c>
      <c r="D85" s="183">
        <f>IF(E85=LISTAS!$O$2,LISTAS!$P$2,IF(E85=LISTAS!$O$3,LISTAS!$P$3,IF(E85=LISTAS!$O$4,LISTAS!$P$4,IF(E85=LISTAS!$O$5,LISTAS!$P$5,IF(E85=LISTAS!$O$6,LISTAS!$P$6,IF(E85=LISTAS!$O$7,LISTAS!$P$7,IF(E85=LISTAS!$O$8,LISTAS!$P$8,IF(E85=LISTAS!$O$9,LISTAS!$P$9,IF(E85=LISTAS!$O$10,LISTAS!$P$10,IF(E85=LISTAS!$O$14,LISTAS!$P$14,IF(E85=LISTAS!$O$11,LISTAS!$P$11,IF(E85=LISTAS!$O$12,LISTAS!$P$12,IF(E85=LISTAS!$O$13,LISTAS!$P$13,"")))))))))))))</f>
        <v>0</v>
      </c>
      <c r="E85" s="2"/>
      <c r="F85" s="59"/>
      <c r="G85" s="281"/>
      <c r="H85" s="281"/>
      <c r="I85" s="281"/>
      <c r="J85" s="281"/>
      <c r="K85" s="281"/>
      <c r="L85" s="281"/>
      <c r="M85" s="281"/>
      <c r="N85" s="281"/>
      <c r="O85" s="281"/>
      <c r="P85" s="281"/>
      <c r="Q85" s="281"/>
      <c r="R85" s="281"/>
      <c r="S85" s="280">
        <f t="shared" si="6"/>
        <v>0</v>
      </c>
      <c r="T85" s="187"/>
      <c r="U85" s="187"/>
      <c r="V85" s="40" t="str">
        <f t="shared" si="7"/>
        <v/>
      </c>
      <c r="W85" s="40" t="str">
        <f>IFERROR(VLOOKUP(X85,LISTAS!$E$2:$F$194,2,0),"INGRESE NOMBRE DEL ITEM")</f>
        <v>INGRESE NOMBRE DEL ITEM</v>
      </c>
      <c r="X85" s="2"/>
      <c r="Y85" s="66"/>
      <c r="Z85" s="66"/>
      <c r="AA85" s="66"/>
      <c r="AB85" s="66"/>
      <c r="AC85" s="66"/>
      <c r="AD85" s="66"/>
      <c r="AE85" s="66"/>
      <c r="AF85" s="66"/>
      <c r="AG85" s="66"/>
      <c r="AH85" s="66"/>
      <c r="AI85" s="66"/>
      <c r="AJ85" s="66"/>
      <c r="AK85" s="57">
        <f t="shared" si="8"/>
        <v>0</v>
      </c>
    </row>
    <row r="86" spans="1:37" ht="41.45" customHeight="1" x14ac:dyDescent="0.25">
      <c r="A86" s="40" t="str">
        <f t="shared" si="9"/>
        <v/>
      </c>
      <c r="B86" s="40" t="str">
        <f t="shared" si="10"/>
        <v/>
      </c>
      <c r="C86" s="40" t="str">
        <f t="shared" si="11"/>
        <v/>
      </c>
      <c r="D86" s="183">
        <f>IF(E86=LISTAS!$O$2,LISTAS!$P$2,IF(E86=LISTAS!$O$3,LISTAS!$P$3,IF(E86=LISTAS!$O$4,LISTAS!$P$4,IF(E86=LISTAS!$O$5,LISTAS!$P$5,IF(E86=LISTAS!$O$6,LISTAS!$P$6,IF(E86=LISTAS!$O$7,LISTAS!$P$7,IF(E86=LISTAS!$O$8,LISTAS!$P$8,IF(E86=LISTAS!$O$9,LISTAS!$P$9,IF(E86=LISTAS!$O$10,LISTAS!$P$10,IF(E86=LISTAS!$O$14,LISTAS!$P$14,IF(E86=LISTAS!$O$11,LISTAS!$P$11,IF(E86=LISTAS!$O$12,LISTAS!$P$12,IF(E86=LISTAS!$O$13,LISTAS!$P$13,"")))))))))))))</f>
        <v>0</v>
      </c>
      <c r="E86" s="2"/>
      <c r="F86" s="59"/>
      <c r="G86" s="281"/>
      <c r="H86" s="281"/>
      <c r="I86" s="281"/>
      <c r="J86" s="281"/>
      <c r="K86" s="281"/>
      <c r="L86" s="281"/>
      <c r="M86" s="281"/>
      <c r="N86" s="281"/>
      <c r="O86" s="281"/>
      <c r="P86" s="281"/>
      <c r="Q86" s="281"/>
      <c r="R86" s="281"/>
      <c r="S86" s="280">
        <f t="shared" si="6"/>
        <v>0</v>
      </c>
      <c r="T86" s="187"/>
      <c r="U86" s="187"/>
      <c r="V86" s="40" t="str">
        <f t="shared" si="7"/>
        <v/>
      </c>
      <c r="W86" s="40" t="str">
        <f>IFERROR(VLOOKUP(X86,LISTAS!$E$2:$F$194,2,0),"INGRESE NOMBRE DEL ITEM")</f>
        <v>INGRESE NOMBRE DEL ITEM</v>
      </c>
      <c r="X86" s="2"/>
      <c r="Y86" s="66"/>
      <c r="Z86" s="66"/>
      <c r="AA86" s="66"/>
      <c r="AB86" s="66"/>
      <c r="AC86" s="66"/>
      <c r="AD86" s="66"/>
      <c r="AE86" s="66"/>
      <c r="AF86" s="66"/>
      <c r="AG86" s="66"/>
      <c r="AH86" s="66"/>
      <c r="AI86" s="66"/>
      <c r="AJ86" s="66"/>
      <c r="AK86" s="57">
        <f t="shared" si="8"/>
        <v>0</v>
      </c>
    </row>
    <row r="87" spans="1:37" ht="41.45" customHeight="1" x14ac:dyDescent="0.25">
      <c r="A87" s="40" t="str">
        <f t="shared" si="9"/>
        <v/>
      </c>
      <c r="B87" s="40" t="str">
        <f t="shared" si="10"/>
        <v/>
      </c>
      <c r="C87" s="40" t="str">
        <f t="shared" si="11"/>
        <v/>
      </c>
      <c r="D87" s="183">
        <f>IF(E87=LISTAS!$O$2,LISTAS!$P$2,IF(E87=LISTAS!$O$3,LISTAS!$P$3,IF(E87=LISTAS!$O$4,LISTAS!$P$4,IF(E87=LISTAS!$O$5,LISTAS!$P$5,IF(E87=LISTAS!$O$6,LISTAS!$P$6,IF(E87=LISTAS!$O$7,LISTAS!$P$7,IF(E87=LISTAS!$O$8,LISTAS!$P$8,IF(E87=LISTAS!$O$9,LISTAS!$P$9,IF(E87=LISTAS!$O$10,LISTAS!$P$10,IF(E87=LISTAS!$O$14,LISTAS!$P$14,IF(E87=LISTAS!$O$11,LISTAS!$P$11,IF(E87=LISTAS!$O$12,LISTAS!$P$12,IF(E87=LISTAS!$O$13,LISTAS!$P$13,"")))))))))))))</f>
        <v>0</v>
      </c>
      <c r="E87" s="2"/>
      <c r="F87" s="59"/>
      <c r="G87" s="281"/>
      <c r="H87" s="281"/>
      <c r="I87" s="281"/>
      <c r="J87" s="281"/>
      <c r="K87" s="281"/>
      <c r="L87" s="281"/>
      <c r="M87" s="281"/>
      <c r="N87" s="281"/>
      <c r="O87" s="281"/>
      <c r="P87" s="281"/>
      <c r="Q87" s="281"/>
      <c r="R87" s="281"/>
      <c r="S87" s="280">
        <f t="shared" si="6"/>
        <v>0</v>
      </c>
      <c r="T87" s="187"/>
      <c r="U87" s="187"/>
      <c r="V87" s="40" t="str">
        <f t="shared" si="7"/>
        <v/>
      </c>
      <c r="W87" s="40" t="str">
        <f>IFERROR(VLOOKUP(X87,LISTAS!$E$2:$F$194,2,0),"INGRESE NOMBRE DEL ITEM")</f>
        <v>INGRESE NOMBRE DEL ITEM</v>
      </c>
      <c r="X87" s="2"/>
      <c r="Y87" s="66"/>
      <c r="Z87" s="66"/>
      <c r="AA87" s="66"/>
      <c r="AB87" s="66"/>
      <c r="AC87" s="66"/>
      <c r="AD87" s="66"/>
      <c r="AE87" s="66"/>
      <c r="AF87" s="66"/>
      <c r="AG87" s="66"/>
      <c r="AH87" s="66"/>
      <c r="AI87" s="66"/>
      <c r="AJ87" s="66"/>
      <c r="AK87" s="57">
        <f t="shared" si="8"/>
        <v>0</v>
      </c>
    </row>
    <row r="88" spans="1:37" ht="41.45" customHeight="1" x14ac:dyDescent="0.25">
      <c r="A88" s="40" t="str">
        <f t="shared" si="9"/>
        <v/>
      </c>
      <c r="B88" s="40" t="str">
        <f t="shared" si="10"/>
        <v/>
      </c>
      <c r="C88" s="40" t="str">
        <f t="shared" si="11"/>
        <v/>
      </c>
      <c r="D88" s="183">
        <f>IF(E88=LISTAS!$O$2,LISTAS!$P$2,IF(E88=LISTAS!$O$3,LISTAS!$P$3,IF(E88=LISTAS!$O$4,LISTAS!$P$4,IF(E88=LISTAS!$O$5,LISTAS!$P$5,IF(E88=LISTAS!$O$6,LISTAS!$P$6,IF(E88=LISTAS!$O$7,LISTAS!$P$7,IF(E88=LISTAS!$O$8,LISTAS!$P$8,IF(E88=LISTAS!$O$9,LISTAS!$P$9,IF(E88=LISTAS!$O$10,LISTAS!$P$10,IF(E88=LISTAS!$O$14,LISTAS!$P$14,IF(E88=LISTAS!$O$11,LISTAS!$P$11,IF(E88=LISTAS!$O$12,LISTAS!$P$12,IF(E88=LISTAS!$O$13,LISTAS!$P$13,"")))))))))))))</f>
        <v>0</v>
      </c>
      <c r="E88" s="2"/>
      <c r="F88" s="59"/>
      <c r="G88" s="281"/>
      <c r="H88" s="281"/>
      <c r="I88" s="281"/>
      <c r="J88" s="281"/>
      <c r="K88" s="281"/>
      <c r="L88" s="281"/>
      <c r="M88" s="281"/>
      <c r="N88" s="281"/>
      <c r="O88" s="281"/>
      <c r="P88" s="281"/>
      <c r="Q88" s="281"/>
      <c r="R88" s="281"/>
      <c r="S88" s="280">
        <f t="shared" si="6"/>
        <v>0</v>
      </c>
      <c r="T88" s="187"/>
      <c r="U88" s="187"/>
      <c r="V88" s="40" t="str">
        <f t="shared" si="7"/>
        <v/>
      </c>
      <c r="W88" s="40" t="str">
        <f>IFERROR(VLOOKUP(X88,LISTAS!$E$2:$F$194,2,0),"INGRESE NOMBRE DEL ITEM")</f>
        <v>INGRESE NOMBRE DEL ITEM</v>
      </c>
      <c r="X88" s="2"/>
      <c r="Y88" s="66"/>
      <c r="Z88" s="66"/>
      <c r="AA88" s="66"/>
      <c r="AB88" s="66"/>
      <c r="AC88" s="66"/>
      <c r="AD88" s="66"/>
      <c r="AE88" s="66"/>
      <c r="AF88" s="66"/>
      <c r="AG88" s="66"/>
      <c r="AH88" s="66"/>
      <c r="AI88" s="66"/>
      <c r="AJ88" s="66"/>
      <c r="AK88" s="57">
        <f t="shared" si="8"/>
        <v>0</v>
      </c>
    </row>
    <row r="89" spans="1:37" ht="41.45" customHeight="1" x14ac:dyDescent="0.25">
      <c r="A89" s="40" t="str">
        <f t="shared" si="9"/>
        <v/>
      </c>
      <c r="B89" s="40" t="str">
        <f t="shared" si="10"/>
        <v/>
      </c>
      <c r="C89" s="40" t="str">
        <f t="shared" si="11"/>
        <v/>
      </c>
      <c r="D89" s="183">
        <f>IF(E89=LISTAS!$O$2,LISTAS!$P$2,IF(E89=LISTAS!$O$3,LISTAS!$P$3,IF(E89=LISTAS!$O$4,LISTAS!$P$4,IF(E89=LISTAS!$O$5,LISTAS!$P$5,IF(E89=LISTAS!$O$6,LISTAS!$P$6,IF(E89=LISTAS!$O$7,LISTAS!$P$7,IF(E89=LISTAS!$O$8,LISTAS!$P$8,IF(E89=LISTAS!$O$9,LISTAS!$P$9,IF(E89=LISTAS!$O$10,LISTAS!$P$10,IF(E89=LISTAS!$O$14,LISTAS!$P$14,IF(E89=LISTAS!$O$11,LISTAS!$P$11,IF(E89=LISTAS!$O$12,LISTAS!$P$12,IF(E89=LISTAS!$O$13,LISTAS!$P$13,"")))))))))))))</f>
        <v>0</v>
      </c>
      <c r="E89" s="2"/>
      <c r="F89" s="59"/>
      <c r="G89" s="281"/>
      <c r="H89" s="281"/>
      <c r="I89" s="281"/>
      <c r="J89" s="281"/>
      <c r="K89" s="281"/>
      <c r="L89" s="281"/>
      <c r="M89" s="281"/>
      <c r="N89" s="281"/>
      <c r="O89" s="281"/>
      <c r="P89" s="281"/>
      <c r="Q89" s="281"/>
      <c r="R89" s="281"/>
      <c r="S89" s="280">
        <f t="shared" si="6"/>
        <v>0</v>
      </c>
      <c r="T89" s="187"/>
      <c r="U89" s="187"/>
      <c r="V89" s="40" t="str">
        <f t="shared" si="7"/>
        <v/>
      </c>
      <c r="W89" s="40" t="str">
        <f>IFERROR(VLOOKUP(X89,LISTAS!$E$2:$F$194,2,0),"INGRESE NOMBRE DEL ITEM")</f>
        <v>INGRESE NOMBRE DEL ITEM</v>
      </c>
      <c r="X89" s="2"/>
      <c r="Y89" s="66"/>
      <c r="Z89" s="66"/>
      <c r="AA89" s="66"/>
      <c r="AB89" s="66"/>
      <c r="AC89" s="66"/>
      <c r="AD89" s="66"/>
      <c r="AE89" s="66"/>
      <c r="AF89" s="66"/>
      <c r="AG89" s="66"/>
      <c r="AH89" s="66"/>
      <c r="AI89" s="66"/>
      <c r="AJ89" s="66"/>
      <c r="AK89" s="57">
        <f t="shared" si="8"/>
        <v>0</v>
      </c>
    </row>
    <row r="90" spans="1:37" ht="41.45" customHeight="1" x14ac:dyDescent="0.25">
      <c r="A90" s="40" t="str">
        <f t="shared" si="9"/>
        <v/>
      </c>
      <c r="B90" s="40" t="str">
        <f t="shared" si="10"/>
        <v/>
      </c>
      <c r="C90" s="40" t="str">
        <f t="shared" si="11"/>
        <v/>
      </c>
      <c r="D90" s="183">
        <f>IF(E90=LISTAS!$O$2,LISTAS!$P$2,IF(E90=LISTAS!$O$3,LISTAS!$P$3,IF(E90=LISTAS!$O$4,LISTAS!$P$4,IF(E90=LISTAS!$O$5,LISTAS!$P$5,IF(E90=LISTAS!$O$6,LISTAS!$P$6,IF(E90=LISTAS!$O$7,LISTAS!$P$7,IF(E90=LISTAS!$O$8,LISTAS!$P$8,IF(E90=LISTAS!$O$9,LISTAS!$P$9,IF(E90=LISTAS!$O$10,LISTAS!$P$10,IF(E90=LISTAS!$O$14,LISTAS!$P$14,IF(E90=LISTAS!$O$11,LISTAS!$P$11,IF(E90=LISTAS!$O$12,LISTAS!$P$12,IF(E90=LISTAS!$O$13,LISTAS!$P$13,"")))))))))))))</f>
        <v>0</v>
      </c>
      <c r="E90" s="2"/>
      <c r="F90" s="59"/>
      <c r="G90" s="281"/>
      <c r="H90" s="281"/>
      <c r="I90" s="281"/>
      <c r="J90" s="281"/>
      <c r="K90" s="281"/>
      <c r="L90" s="281"/>
      <c r="M90" s="281"/>
      <c r="N90" s="281"/>
      <c r="O90" s="281"/>
      <c r="P90" s="281"/>
      <c r="Q90" s="281"/>
      <c r="R90" s="281"/>
      <c r="S90" s="280">
        <f t="shared" si="6"/>
        <v>0</v>
      </c>
      <c r="T90" s="187"/>
      <c r="U90" s="187"/>
      <c r="V90" s="40" t="str">
        <f t="shared" si="7"/>
        <v/>
      </c>
      <c r="W90" s="40" t="str">
        <f>IFERROR(VLOOKUP(X90,LISTAS!$E$2:$F$194,2,0),"INGRESE NOMBRE DEL ITEM")</f>
        <v>INGRESE NOMBRE DEL ITEM</v>
      </c>
      <c r="X90" s="2"/>
      <c r="Y90" s="66"/>
      <c r="Z90" s="66"/>
      <c r="AA90" s="66"/>
      <c r="AB90" s="66"/>
      <c r="AC90" s="66"/>
      <c r="AD90" s="66"/>
      <c r="AE90" s="66"/>
      <c r="AF90" s="66"/>
      <c r="AG90" s="66"/>
      <c r="AH90" s="66"/>
      <c r="AI90" s="66"/>
      <c r="AJ90" s="66"/>
      <c r="AK90" s="57">
        <f t="shared" si="8"/>
        <v>0</v>
      </c>
    </row>
    <row r="91" spans="1:37" ht="41.45" customHeight="1" x14ac:dyDescent="0.25">
      <c r="A91" s="40" t="str">
        <f t="shared" si="9"/>
        <v/>
      </c>
      <c r="B91" s="40" t="str">
        <f t="shared" si="10"/>
        <v/>
      </c>
      <c r="C91" s="40" t="str">
        <f t="shared" si="11"/>
        <v/>
      </c>
      <c r="D91" s="183">
        <f>IF(E91=LISTAS!$O$2,LISTAS!$P$2,IF(E91=LISTAS!$O$3,LISTAS!$P$3,IF(E91=LISTAS!$O$4,LISTAS!$P$4,IF(E91=LISTAS!$O$5,LISTAS!$P$5,IF(E91=LISTAS!$O$6,LISTAS!$P$6,IF(E91=LISTAS!$O$7,LISTAS!$P$7,IF(E91=LISTAS!$O$8,LISTAS!$P$8,IF(E91=LISTAS!$O$9,LISTAS!$P$9,IF(E91=LISTAS!$O$10,LISTAS!$P$10,IF(E91=LISTAS!$O$14,LISTAS!$P$14,IF(E91=LISTAS!$O$11,LISTAS!$P$11,IF(E91=LISTAS!$O$12,LISTAS!$P$12,IF(E91=LISTAS!$O$13,LISTAS!$P$13,"")))))))))))))</f>
        <v>0</v>
      </c>
      <c r="E91" s="2"/>
      <c r="F91" s="59"/>
      <c r="G91" s="281"/>
      <c r="H91" s="281"/>
      <c r="I91" s="281"/>
      <c r="J91" s="281"/>
      <c r="K91" s="281"/>
      <c r="L91" s="281"/>
      <c r="M91" s="281"/>
      <c r="N91" s="281"/>
      <c r="O91" s="281"/>
      <c r="P91" s="281"/>
      <c r="Q91" s="281"/>
      <c r="R91" s="281"/>
      <c r="S91" s="280">
        <f t="shared" si="6"/>
        <v>0</v>
      </c>
      <c r="T91" s="187"/>
      <c r="U91" s="187"/>
      <c r="V91" s="40" t="str">
        <f t="shared" si="7"/>
        <v/>
      </c>
      <c r="W91" s="40" t="str">
        <f>IFERROR(VLOOKUP(X91,LISTAS!$E$2:$F$194,2,0),"INGRESE NOMBRE DEL ITEM")</f>
        <v>INGRESE NOMBRE DEL ITEM</v>
      </c>
      <c r="X91" s="2"/>
      <c r="Y91" s="66"/>
      <c r="Z91" s="66"/>
      <c r="AA91" s="66"/>
      <c r="AB91" s="66"/>
      <c r="AC91" s="66"/>
      <c r="AD91" s="66"/>
      <c r="AE91" s="66"/>
      <c r="AF91" s="66"/>
      <c r="AG91" s="66"/>
      <c r="AH91" s="66"/>
      <c r="AI91" s="66"/>
      <c r="AJ91" s="66"/>
      <c r="AK91" s="57">
        <f t="shared" si="8"/>
        <v>0</v>
      </c>
    </row>
    <row r="92" spans="1:37" ht="41.45" customHeight="1" x14ac:dyDescent="0.25">
      <c r="A92" s="40" t="str">
        <f t="shared" si="9"/>
        <v/>
      </c>
      <c r="B92" s="40" t="str">
        <f t="shared" si="10"/>
        <v/>
      </c>
      <c r="C92" s="40" t="str">
        <f t="shared" si="11"/>
        <v/>
      </c>
      <c r="D92" s="183">
        <f>IF(E92=LISTAS!$O$2,LISTAS!$P$2,IF(E92=LISTAS!$O$3,LISTAS!$P$3,IF(E92=LISTAS!$O$4,LISTAS!$P$4,IF(E92=LISTAS!$O$5,LISTAS!$P$5,IF(E92=LISTAS!$O$6,LISTAS!$P$6,IF(E92=LISTAS!$O$7,LISTAS!$P$7,IF(E92=LISTAS!$O$8,LISTAS!$P$8,IF(E92=LISTAS!$O$9,LISTAS!$P$9,IF(E92=LISTAS!$O$10,LISTAS!$P$10,IF(E92=LISTAS!$O$14,LISTAS!$P$14,IF(E92=LISTAS!$O$11,LISTAS!$P$11,IF(E92=LISTAS!$O$12,LISTAS!$P$12,IF(E92=LISTAS!$O$13,LISTAS!$P$13,"")))))))))))))</f>
        <v>0</v>
      </c>
      <c r="E92" s="2"/>
      <c r="F92" s="59"/>
      <c r="G92" s="281"/>
      <c r="H92" s="281"/>
      <c r="I92" s="281"/>
      <c r="J92" s="281"/>
      <c r="K92" s="281"/>
      <c r="L92" s="281"/>
      <c r="M92" s="281"/>
      <c r="N92" s="281"/>
      <c r="O92" s="281"/>
      <c r="P92" s="281"/>
      <c r="Q92" s="281"/>
      <c r="R92" s="281"/>
      <c r="S92" s="280">
        <f t="shared" si="6"/>
        <v>0</v>
      </c>
      <c r="T92" s="187"/>
      <c r="U92" s="187"/>
      <c r="V92" s="40" t="str">
        <f t="shared" si="7"/>
        <v/>
      </c>
      <c r="W92" s="40" t="str">
        <f>IFERROR(VLOOKUP(X92,LISTAS!$E$2:$F$194,2,0),"INGRESE NOMBRE DEL ITEM")</f>
        <v>INGRESE NOMBRE DEL ITEM</v>
      </c>
      <c r="X92" s="2"/>
      <c r="Y92" s="66"/>
      <c r="Z92" s="66"/>
      <c r="AA92" s="66"/>
      <c r="AB92" s="66"/>
      <c r="AC92" s="66"/>
      <c r="AD92" s="66"/>
      <c r="AE92" s="66"/>
      <c r="AF92" s="66"/>
      <c r="AG92" s="66"/>
      <c r="AH92" s="66"/>
      <c r="AI92" s="66"/>
      <c r="AJ92" s="66"/>
      <c r="AK92" s="57">
        <f t="shared" si="8"/>
        <v>0</v>
      </c>
    </row>
    <row r="93" spans="1:37" ht="41.45" customHeight="1" x14ac:dyDescent="0.25">
      <c r="A93" s="40" t="str">
        <f t="shared" si="9"/>
        <v/>
      </c>
      <c r="B93" s="40" t="str">
        <f t="shared" si="10"/>
        <v/>
      </c>
      <c r="C93" s="40" t="str">
        <f t="shared" si="11"/>
        <v/>
      </c>
      <c r="D93" s="183">
        <f>IF(E93=LISTAS!$O$2,LISTAS!$P$2,IF(E93=LISTAS!$O$3,LISTAS!$P$3,IF(E93=LISTAS!$O$4,LISTAS!$P$4,IF(E93=LISTAS!$O$5,LISTAS!$P$5,IF(E93=LISTAS!$O$6,LISTAS!$P$6,IF(E93=LISTAS!$O$7,LISTAS!$P$7,IF(E93=LISTAS!$O$8,LISTAS!$P$8,IF(E93=LISTAS!$O$9,LISTAS!$P$9,IF(E93=LISTAS!$O$10,LISTAS!$P$10,IF(E93=LISTAS!$O$14,LISTAS!$P$14,IF(E93=LISTAS!$O$11,LISTAS!$P$11,IF(E93=LISTAS!$O$12,LISTAS!$P$12,IF(E93=LISTAS!$O$13,LISTAS!$P$13,"")))))))))))))</f>
        <v>0</v>
      </c>
      <c r="E93" s="2"/>
      <c r="F93" s="59"/>
      <c r="G93" s="281"/>
      <c r="H93" s="281"/>
      <c r="I93" s="281"/>
      <c r="J93" s="281"/>
      <c r="K93" s="281"/>
      <c r="L93" s="281"/>
      <c r="M93" s="281"/>
      <c r="N93" s="281"/>
      <c r="O93" s="281"/>
      <c r="P93" s="281"/>
      <c r="Q93" s="281"/>
      <c r="R93" s="281"/>
      <c r="S93" s="280">
        <f t="shared" si="6"/>
        <v>0</v>
      </c>
      <c r="T93" s="187"/>
      <c r="U93" s="187"/>
      <c r="V93" s="40" t="str">
        <f t="shared" si="7"/>
        <v/>
      </c>
      <c r="W93" s="40" t="str">
        <f>IFERROR(VLOOKUP(X93,LISTAS!$E$2:$F$194,2,0),"INGRESE NOMBRE DEL ITEM")</f>
        <v>INGRESE NOMBRE DEL ITEM</v>
      </c>
      <c r="X93" s="2"/>
      <c r="Y93" s="66"/>
      <c r="Z93" s="66"/>
      <c r="AA93" s="66"/>
      <c r="AB93" s="66"/>
      <c r="AC93" s="66"/>
      <c r="AD93" s="66"/>
      <c r="AE93" s="66"/>
      <c r="AF93" s="66"/>
      <c r="AG93" s="66"/>
      <c r="AH93" s="66"/>
      <c r="AI93" s="66"/>
      <c r="AJ93" s="66"/>
      <c r="AK93" s="57">
        <f t="shared" si="8"/>
        <v>0</v>
      </c>
    </row>
    <row r="94" spans="1:37" ht="41.45" customHeight="1" x14ac:dyDescent="0.25">
      <c r="A94" s="40" t="str">
        <f t="shared" si="9"/>
        <v/>
      </c>
      <c r="B94" s="40" t="str">
        <f t="shared" si="10"/>
        <v/>
      </c>
      <c r="C94" s="40" t="str">
        <f t="shared" si="11"/>
        <v/>
      </c>
      <c r="D94" s="183">
        <f>IF(E94=LISTAS!$O$2,LISTAS!$P$2,IF(E94=LISTAS!$O$3,LISTAS!$P$3,IF(E94=LISTAS!$O$4,LISTAS!$P$4,IF(E94=LISTAS!$O$5,LISTAS!$P$5,IF(E94=LISTAS!$O$6,LISTAS!$P$6,IF(E94=LISTAS!$O$7,LISTAS!$P$7,IF(E94=LISTAS!$O$8,LISTAS!$P$8,IF(E94=LISTAS!$O$9,LISTAS!$P$9,IF(E94=LISTAS!$O$10,LISTAS!$P$10,IF(E94=LISTAS!$O$14,LISTAS!$P$14,IF(E94=LISTAS!$O$11,LISTAS!$P$11,IF(E94=LISTAS!$O$12,LISTAS!$P$12,IF(E94=LISTAS!$O$13,LISTAS!$P$13,"")))))))))))))</f>
        <v>0</v>
      </c>
      <c r="E94" s="2"/>
      <c r="F94" s="59"/>
      <c r="G94" s="281"/>
      <c r="H94" s="281"/>
      <c r="I94" s="281"/>
      <c r="J94" s="281"/>
      <c r="K94" s="281"/>
      <c r="L94" s="281"/>
      <c r="M94" s="281"/>
      <c r="N94" s="281"/>
      <c r="O94" s="281"/>
      <c r="P94" s="281"/>
      <c r="Q94" s="281"/>
      <c r="R94" s="281"/>
      <c r="S94" s="280">
        <f t="shared" si="6"/>
        <v>0</v>
      </c>
      <c r="T94" s="187"/>
      <c r="U94" s="187"/>
      <c r="V94" s="40" t="str">
        <f t="shared" si="7"/>
        <v/>
      </c>
      <c r="W94" s="40" t="str">
        <f>IFERROR(VLOOKUP(X94,LISTAS!$E$2:$F$194,2,0),"INGRESE NOMBRE DEL ITEM")</f>
        <v>INGRESE NOMBRE DEL ITEM</v>
      </c>
      <c r="X94" s="2"/>
      <c r="Y94" s="66"/>
      <c r="Z94" s="66"/>
      <c r="AA94" s="66"/>
      <c r="AB94" s="66"/>
      <c r="AC94" s="66"/>
      <c r="AD94" s="66"/>
      <c r="AE94" s="66"/>
      <c r="AF94" s="66"/>
      <c r="AG94" s="66"/>
      <c r="AH94" s="66"/>
      <c r="AI94" s="66"/>
      <c r="AJ94" s="66"/>
      <c r="AK94" s="57">
        <f t="shared" si="8"/>
        <v>0</v>
      </c>
    </row>
    <row r="95" spans="1:37" ht="41.45" customHeight="1" x14ac:dyDescent="0.25">
      <c r="A95" s="40" t="str">
        <f t="shared" si="9"/>
        <v/>
      </c>
      <c r="B95" s="40" t="str">
        <f t="shared" si="10"/>
        <v/>
      </c>
      <c r="C95" s="40" t="str">
        <f t="shared" si="11"/>
        <v/>
      </c>
      <c r="D95" s="183">
        <f>IF(E95=LISTAS!$O$2,LISTAS!$P$2,IF(E95=LISTAS!$O$3,LISTAS!$P$3,IF(E95=LISTAS!$O$4,LISTAS!$P$4,IF(E95=LISTAS!$O$5,LISTAS!$P$5,IF(E95=LISTAS!$O$6,LISTAS!$P$6,IF(E95=LISTAS!$O$7,LISTAS!$P$7,IF(E95=LISTAS!$O$8,LISTAS!$P$8,IF(E95=LISTAS!$O$9,LISTAS!$P$9,IF(E95=LISTAS!$O$10,LISTAS!$P$10,IF(E95=LISTAS!$O$14,LISTAS!$P$14,IF(E95=LISTAS!$O$11,LISTAS!$P$11,IF(E95=LISTAS!$O$12,LISTAS!$P$12,IF(E95=LISTAS!$O$13,LISTAS!$P$13,"")))))))))))))</f>
        <v>0</v>
      </c>
      <c r="E95" s="2"/>
      <c r="F95" s="59"/>
      <c r="G95" s="281"/>
      <c r="H95" s="281"/>
      <c r="I95" s="281"/>
      <c r="J95" s="281"/>
      <c r="K95" s="281"/>
      <c r="L95" s="281"/>
      <c r="M95" s="281"/>
      <c r="N95" s="281"/>
      <c r="O95" s="281"/>
      <c r="P95" s="281"/>
      <c r="Q95" s="281"/>
      <c r="R95" s="281"/>
      <c r="S95" s="280">
        <f t="shared" si="6"/>
        <v>0</v>
      </c>
      <c r="T95" s="187"/>
      <c r="U95" s="187"/>
      <c r="V95" s="40" t="str">
        <f t="shared" si="7"/>
        <v/>
      </c>
      <c r="W95" s="40" t="str">
        <f>IFERROR(VLOOKUP(X95,LISTAS!$E$2:$F$194,2,0),"INGRESE NOMBRE DEL ITEM")</f>
        <v>INGRESE NOMBRE DEL ITEM</v>
      </c>
      <c r="X95" s="2"/>
      <c r="Y95" s="66"/>
      <c r="Z95" s="66"/>
      <c r="AA95" s="66"/>
      <c r="AB95" s="66"/>
      <c r="AC95" s="66"/>
      <c r="AD95" s="66"/>
      <c r="AE95" s="66"/>
      <c r="AF95" s="66"/>
      <c r="AG95" s="66"/>
      <c r="AH95" s="66"/>
      <c r="AI95" s="66"/>
      <c r="AJ95" s="66"/>
      <c r="AK95" s="57">
        <f t="shared" si="8"/>
        <v>0</v>
      </c>
    </row>
    <row r="96" spans="1:37" ht="41.45" customHeight="1" x14ac:dyDescent="0.25">
      <c r="A96" s="40" t="str">
        <f t="shared" si="9"/>
        <v/>
      </c>
      <c r="B96" s="40" t="str">
        <f t="shared" si="10"/>
        <v/>
      </c>
      <c r="C96" s="40" t="str">
        <f t="shared" si="11"/>
        <v/>
      </c>
      <c r="D96" s="183">
        <f>IF(E96=LISTAS!$O$2,LISTAS!$P$2,IF(E96=LISTAS!$O$3,LISTAS!$P$3,IF(E96=LISTAS!$O$4,LISTAS!$P$4,IF(E96=LISTAS!$O$5,LISTAS!$P$5,IF(E96=LISTAS!$O$6,LISTAS!$P$6,IF(E96=LISTAS!$O$7,LISTAS!$P$7,IF(E96=LISTAS!$O$8,LISTAS!$P$8,IF(E96=LISTAS!$O$9,LISTAS!$P$9,IF(E96=LISTAS!$O$10,LISTAS!$P$10,IF(E96=LISTAS!$O$14,LISTAS!$P$14,IF(E96=LISTAS!$O$11,LISTAS!$P$11,IF(E96=LISTAS!$O$12,LISTAS!$P$12,IF(E96=LISTAS!$O$13,LISTAS!$P$13,"")))))))))))))</f>
        <v>0</v>
      </c>
      <c r="E96" s="2"/>
      <c r="F96" s="59"/>
      <c r="G96" s="281"/>
      <c r="H96" s="281"/>
      <c r="I96" s="281"/>
      <c r="J96" s="281"/>
      <c r="K96" s="281"/>
      <c r="L96" s="281"/>
      <c r="M96" s="281"/>
      <c r="N96" s="281"/>
      <c r="O96" s="281"/>
      <c r="P96" s="281"/>
      <c r="Q96" s="281"/>
      <c r="R96" s="281"/>
      <c r="S96" s="280">
        <f t="shared" si="6"/>
        <v>0</v>
      </c>
      <c r="T96" s="187"/>
      <c r="U96" s="187"/>
      <c r="V96" s="40" t="str">
        <f t="shared" si="7"/>
        <v/>
      </c>
      <c r="W96" s="40" t="str">
        <f>IFERROR(VLOOKUP(X96,LISTAS!$E$2:$F$194,2,0),"INGRESE NOMBRE DEL ITEM")</f>
        <v>INGRESE NOMBRE DEL ITEM</v>
      </c>
      <c r="X96" s="2"/>
      <c r="Y96" s="66"/>
      <c r="Z96" s="66"/>
      <c r="AA96" s="66"/>
      <c r="AB96" s="66"/>
      <c r="AC96" s="66"/>
      <c r="AD96" s="66"/>
      <c r="AE96" s="66"/>
      <c r="AF96" s="66"/>
      <c r="AG96" s="66"/>
      <c r="AH96" s="66"/>
      <c r="AI96" s="66"/>
      <c r="AJ96" s="66"/>
      <c r="AK96" s="57">
        <f t="shared" si="8"/>
        <v>0</v>
      </c>
    </row>
    <row r="97" spans="1:37" ht="41.45" customHeight="1" x14ac:dyDescent="0.25">
      <c r="A97" s="40" t="str">
        <f t="shared" si="9"/>
        <v/>
      </c>
      <c r="B97" s="40" t="str">
        <f t="shared" si="10"/>
        <v/>
      </c>
      <c r="C97" s="40" t="str">
        <f t="shared" si="11"/>
        <v/>
      </c>
      <c r="D97" s="183">
        <f>IF(E97=LISTAS!$O$2,LISTAS!$P$2,IF(E97=LISTAS!$O$3,LISTAS!$P$3,IF(E97=LISTAS!$O$4,LISTAS!$P$4,IF(E97=LISTAS!$O$5,LISTAS!$P$5,IF(E97=LISTAS!$O$6,LISTAS!$P$6,IF(E97=LISTAS!$O$7,LISTAS!$P$7,IF(E97=LISTAS!$O$8,LISTAS!$P$8,IF(E97=LISTAS!$O$9,LISTAS!$P$9,IF(E97=LISTAS!$O$10,LISTAS!$P$10,IF(E97=LISTAS!$O$14,LISTAS!$P$14,IF(E97=LISTAS!$O$11,LISTAS!$P$11,IF(E97=LISTAS!$O$12,LISTAS!$P$12,IF(E97=LISTAS!$O$13,LISTAS!$P$13,"")))))))))))))</f>
        <v>0</v>
      </c>
      <c r="E97" s="2"/>
      <c r="F97" s="59"/>
      <c r="G97" s="281"/>
      <c r="H97" s="281"/>
      <c r="I97" s="281"/>
      <c r="J97" s="281"/>
      <c r="K97" s="281"/>
      <c r="L97" s="281"/>
      <c r="M97" s="281"/>
      <c r="N97" s="281"/>
      <c r="O97" s="281"/>
      <c r="P97" s="281"/>
      <c r="Q97" s="281"/>
      <c r="R97" s="281"/>
      <c r="S97" s="280">
        <f t="shared" si="6"/>
        <v>0</v>
      </c>
      <c r="T97" s="187"/>
      <c r="U97" s="187"/>
      <c r="V97" s="40" t="str">
        <f t="shared" si="7"/>
        <v/>
      </c>
      <c r="W97" s="40" t="str">
        <f>IFERROR(VLOOKUP(X97,LISTAS!$E$2:$F$194,2,0),"INGRESE NOMBRE DEL ITEM")</f>
        <v>INGRESE NOMBRE DEL ITEM</v>
      </c>
      <c r="X97" s="2"/>
      <c r="Y97" s="66"/>
      <c r="Z97" s="66"/>
      <c r="AA97" s="66"/>
      <c r="AB97" s="66"/>
      <c r="AC97" s="66"/>
      <c r="AD97" s="66"/>
      <c r="AE97" s="66"/>
      <c r="AF97" s="66"/>
      <c r="AG97" s="66"/>
      <c r="AH97" s="66"/>
      <c r="AI97" s="66"/>
      <c r="AJ97" s="66"/>
      <c r="AK97" s="57">
        <f t="shared" si="8"/>
        <v>0</v>
      </c>
    </row>
    <row r="98" spans="1:37" ht="41.45" customHeight="1" x14ac:dyDescent="0.25">
      <c r="A98" s="40" t="str">
        <f t="shared" si="9"/>
        <v/>
      </c>
      <c r="B98" s="40" t="str">
        <f t="shared" si="10"/>
        <v/>
      </c>
      <c r="C98" s="40" t="str">
        <f t="shared" si="11"/>
        <v/>
      </c>
      <c r="D98" s="183">
        <f>IF(E98=LISTAS!$O$2,LISTAS!$P$2,IF(E98=LISTAS!$O$3,LISTAS!$P$3,IF(E98=LISTAS!$O$4,LISTAS!$P$4,IF(E98=LISTAS!$O$5,LISTAS!$P$5,IF(E98=LISTAS!$O$6,LISTAS!$P$6,IF(E98=LISTAS!$O$7,LISTAS!$P$7,IF(E98=LISTAS!$O$8,LISTAS!$P$8,IF(E98=LISTAS!$O$9,LISTAS!$P$9,IF(E98=LISTAS!$O$10,LISTAS!$P$10,IF(E98=LISTAS!$O$14,LISTAS!$P$14,IF(E98=LISTAS!$O$11,LISTAS!$P$11,IF(E98=LISTAS!$O$12,LISTAS!$P$12,IF(E98=LISTAS!$O$13,LISTAS!$P$13,"")))))))))))))</f>
        <v>0</v>
      </c>
      <c r="E98" s="2"/>
      <c r="F98" s="59"/>
      <c r="G98" s="281"/>
      <c r="H98" s="281"/>
      <c r="I98" s="281"/>
      <c r="J98" s="281"/>
      <c r="K98" s="281"/>
      <c r="L98" s="281"/>
      <c r="M98" s="281"/>
      <c r="N98" s="281"/>
      <c r="O98" s="281"/>
      <c r="P98" s="281"/>
      <c r="Q98" s="281"/>
      <c r="R98" s="281"/>
      <c r="S98" s="280">
        <f t="shared" si="6"/>
        <v>0</v>
      </c>
      <c r="T98" s="187"/>
      <c r="U98" s="187"/>
      <c r="V98" s="40" t="str">
        <f t="shared" si="7"/>
        <v/>
      </c>
      <c r="W98" s="40" t="str">
        <f>IFERROR(VLOOKUP(X98,LISTAS!$E$2:$F$194,2,0),"INGRESE NOMBRE DEL ITEM")</f>
        <v>INGRESE NOMBRE DEL ITEM</v>
      </c>
      <c r="X98" s="2"/>
      <c r="Y98" s="66"/>
      <c r="Z98" s="66"/>
      <c r="AA98" s="66"/>
      <c r="AB98" s="66"/>
      <c r="AC98" s="66"/>
      <c r="AD98" s="66"/>
      <c r="AE98" s="66"/>
      <c r="AF98" s="66"/>
      <c r="AG98" s="66"/>
      <c r="AH98" s="66"/>
      <c r="AI98" s="66"/>
      <c r="AJ98" s="66"/>
      <c r="AK98" s="57">
        <f t="shared" si="8"/>
        <v>0</v>
      </c>
    </row>
    <row r="99" spans="1:37" ht="41.45" customHeight="1" x14ac:dyDescent="0.25">
      <c r="A99" s="40" t="str">
        <f t="shared" si="9"/>
        <v/>
      </c>
      <c r="B99" s="40" t="str">
        <f t="shared" si="10"/>
        <v/>
      </c>
      <c r="C99" s="40" t="str">
        <f t="shared" si="11"/>
        <v/>
      </c>
      <c r="D99" s="183">
        <f>IF(E99=LISTAS!$O$2,LISTAS!$P$2,IF(E99=LISTAS!$O$3,LISTAS!$P$3,IF(E99=LISTAS!$O$4,LISTAS!$P$4,IF(E99=LISTAS!$O$5,LISTAS!$P$5,IF(E99=LISTAS!$O$6,LISTAS!$P$6,IF(E99=LISTAS!$O$7,LISTAS!$P$7,IF(E99=LISTAS!$O$8,LISTAS!$P$8,IF(E99=LISTAS!$O$9,LISTAS!$P$9,IF(E99=LISTAS!$O$10,LISTAS!$P$10,IF(E99=LISTAS!$O$14,LISTAS!$P$14,IF(E99=LISTAS!$O$11,LISTAS!$P$11,IF(E99=LISTAS!$O$12,LISTAS!$P$12,IF(E99=LISTAS!$O$13,LISTAS!$P$13,"")))))))))))))</f>
        <v>0</v>
      </c>
      <c r="E99" s="2"/>
      <c r="F99" s="59"/>
      <c r="G99" s="281"/>
      <c r="H99" s="281"/>
      <c r="I99" s="281"/>
      <c r="J99" s="281"/>
      <c r="K99" s="281"/>
      <c r="L99" s="281"/>
      <c r="M99" s="281"/>
      <c r="N99" s="281"/>
      <c r="O99" s="281"/>
      <c r="P99" s="281"/>
      <c r="Q99" s="281"/>
      <c r="R99" s="281"/>
      <c r="S99" s="280">
        <f t="shared" si="6"/>
        <v>0</v>
      </c>
      <c r="T99" s="187"/>
      <c r="U99" s="187"/>
      <c r="V99" s="40" t="str">
        <f t="shared" si="7"/>
        <v/>
      </c>
      <c r="W99" s="40" t="str">
        <f>IFERROR(VLOOKUP(X99,LISTAS!$E$2:$F$194,2,0),"INGRESE NOMBRE DEL ITEM")</f>
        <v>INGRESE NOMBRE DEL ITEM</v>
      </c>
      <c r="X99" s="2"/>
      <c r="Y99" s="66"/>
      <c r="Z99" s="66"/>
      <c r="AA99" s="66"/>
      <c r="AB99" s="66"/>
      <c r="AC99" s="66"/>
      <c r="AD99" s="66"/>
      <c r="AE99" s="66"/>
      <c r="AF99" s="66"/>
      <c r="AG99" s="66"/>
      <c r="AH99" s="66"/>
      <c r="AI99" s="66"/>
      <c r="AJ99" s="66"/>
      <c r="AK99" s="57">
        <f t="shared" si="8"/>
        <v>0</v>
      </c>
    </row>
    <row r="100" spans="1:37" ht="41.45" customHeight="1" x14ac:dyDescent="0.25">
      <c r="A100" s="40" t="str">
        <f t="shared" si="9"/>
        <v/>
      </c>
      <c r="B100" s="40" t="str">
        <f t="shared" si="10"/>
        <v/>
      </c>
      <c r="C100" s="40" t="str">
        <f t="shared" si="11"/>
        <v/>
      </c>
      <c r="D100" s="183">
        <f>IF(E100=LISTAS!$O$2,LISTAS!$P$2,IF(E100=LISTAS!$O$3,LISTAS!$P$3,IF(E100=LISTAS!$O$4,LISTAS!$P$4,IF(E100=LISTAS!$O$5,LISTAS!$P$5,IF(E100=LISTAS!$O$6,LISTAS!$P$6,IF(E100=LISTAS!$O$7,LISTAS!$P$7,IF(E100=LISTAS!$O$8,LISTAS!$P$8,IF(E100=LISTAS!$O$9,LISTAS!$P$9,IF(E100=LISTAS!$O$10,LISTAS!$P$10,IF(E100=LISTAS!$O$14,LISTAS!$P$14,IF(E100=LISTAS!$O$11,LISTAS!$P$11,IF(E100=LISTAS!$O$12,LISTAS!$P$12,IF(E100=LISTAS!$O$13,LISTAS!$P$13,"")))))))))))))</f>
        <v>0</v>
      </c>
      <c r="E100" s="2"/>
      <c r="F100" s="59"/>
      <c r="G100" s="281"/>
      <c r="H100" s="281"/>
      <c r="I100" s="281"/>
      <c r="J100" s="281"/>
      <c r="K100" s="281"/>
      <c r="L100" s="281"/>
      <c r="M100" s="281"/>
      <c r="N100" s="281"/>
      <c r="O100" s="281"/>
      <c r="P100" s="281"/>
      <c r="Q100" s="281"/>
      <c r="R100" s="281"/>
      <c r="S100" s="280">
        <f t="shared" si="6"/>
        <v>0</v>
      </c>
      <c r="T100" s="187"/>
      <c r="U100" s="187"/>
      <c r="V100" s="40" t="str">
        <f t="shared" si="7"/>
        <v/>
      </c>
      <c r="W100" s="40" t="str">
        <f>IFERROR(VLOOKUP(X100,LISTAS!$E$2:$F$194,2,0),"INGRESE NOMBRE DEL ITEM")</f>
        <v>INGRESE NOMBRE DEL ITEM</v>
      </c>
      <c r="X100" s="2"/>
      <c r="Y100" s="66"/>
      <c r="Z100" s="66"/>
      <c r="AA100" s="66"/>
      <c r="AB100" s="66"/>
      <c r="AC100" s="66"/>
      <c r="AD100" s="66"/>
      <c r="AE100" s="66"/>
      <c r="AF100" s="66"/>
      <c r="AG100" s="66"/>
      <c r="AH100" s="66"/>
      <c r="AI100" s="66"/>
      <c r="AJ100" s="66"/>
      <c r="AK100" s="57">
        <f t="shared" si="8"/>
        <v>0</v>
      </c>
    </row>
    <row r="101" spans="1:37" ht="41.45" customHeight="1" x14ac:dyDescent="0.25">
      <c r="A101" s="40" t="str">
        <f t="shared" si="9"/>
        <v/>
      </c>
      <c r="B101" s="40" t="str">
        <f t="shared" si="10"/>
        <v/>
      </c>
      <c r="C101" s="40" t="str">
        <f t="shared" si="11"/>
        <v/>
      </c>
      <c r="D101" s="183">
        <f>IF(E101=LISTAS!$O$2,LISTAS!$P$2,IF(E101=LISTAS!$O$3,LISTAS!$P$3,IF(E101=LISTAS!$O$4,LISTAS!$P$4,IF(E101=LISTAS!$O$5,LISTAS!$P$5,IF(E101=LISTAS!$O$6,LISTAS!$P$6,IF(E101=LISTAS!$O$7,LISTAS!$P$7,IF(E101=LISTAS!$O$8,LISTAS!$P$8,IF(E101=LISTAS!$O$9,LISTAS!$P$9,IF(E101=LISTAS!$O$10,LISTAS!$P$10,IF(E101=LISTAS!$O$14,LISTAS!$P$14,IF(E101=LISTAS!$O$11,LISTAS!$P$11,IF(E101=LISTAS!$O$12,LISTAS!$P$12,IF(E101=LISTAS!$O$13,LISTAS!$P$13,"")))))))))))))</f>
        <v>0</v>
      </c>
      <c r="E101" s="2"/>
      <c r="F101" s="59"/>
      <c r="G101" s="281"/>
      <c r="H101" s="281"/>
      <c r="I101" s="281"/>
      <c r="J101" s="281"/>
      <c r="K101" s="281"/>
      <c r="L101" s="281"/>
      <c r="M101" s="281"/>
      <c r="N101" s="281"/>
      <c r="O101" s="281"/>
      <c r="P101" s="281"/>
      <c r="Q101" s="281"/>
      <c r="R101" s="281"/>
      <c r="S101" s="280">
        <f t="shared" si="6"/>
        <v>0</v>
      </c>
      <c r="T101" s="187"/>
      <c r="U101" s="187"/>
      <c r="V101" s="40" t="str">
        <f t="shared" si="7"/>
        <v/>
      </c>
      <c r="W101" s="40" t="str">
        <f>IFERROR(VLOOKUP(X101,LISTAS!$E$2:$F$194,2,0),"INGRESE NOMBRE DEL ITEM")</f>
        <v>INGRESE NOMBRE DEL ITEM</v>
      </c>
      <c r="X101" s="2"/>
      <c r="Y101" s="66"/>
      <c r="Z101" s="66"/>
      <c r="AA101" s="66"/>
      <c r="AB101" s="66"/>
      <c r="AC101" s="66"/>
      <c r="AD101" s="66"/>
      <c r="AE101" s="66"/>
      <c r="AF101" s="66"/>
      <c r="AG101" s="66"/>
      <c r="AH101" s="66"/>
      <c r="AI101" s="66"/>
      <c r="AJ101" s="66"/>
      <c r="AK101" s="57">
        <f t="shared" si="8"/>
        <v>0</v>
      </c>
    </row>
    <row r="102" spans="1:37" ht="41.45" customHeight="1" x14ac:dyDescent="0.25">
      <c r="A102" s="40" t="str">
        <f t="shared" si="9"/>
        <v/>
      </c>
      <c r="B102" s="40" t="str">
        <f t="shared" si="10"/>
        <v/>
      </c>
      <c r="C102" s="40" t="str">
        <f t="shared" si="11"/>
        <v/>
      </c>
      <c r="D102" s="183">
        <f>IF(E102=LISTAS!$O$2,LISTAS!$P$2,IF(E102=LISTAS!$O$3,LISTAS!$P$3,IF(E102=LISTAS!$O$4,LISTAS!$P$4,IF(E102=LISTAS!$O$5,LISTAS!$P$5,IF(E102=LISTAS!$O$6,LISTAS!$P$6,IF(E102=LISTAS!$O$7,LISTAS!$P$7,IF(E102=LISTAS!$O$8,LISTAS!$P$8,IF(E102=LISTAS!$O$9,LISTAS!$P$9,IF(E102=LISTAS!$O$10,LISTAS!$P$10,IF(E102=LISTAS!$O$14,LISTAS!$P$14,IF(E102=LISTAS!$O$11,LISTAS!$P$11,IF(E102=LISTAS!$O$12,LISTAS!$P$12,IF(E102=LISTAS!$O$13,LISTAS!$P$13,"")))))))))))))</f>
        <v>0</v>
      </c>
      <c r="E102" s="2"/>
      <c r="F102" s="59"/>
      <c r="G102" s="281"/>
      <c r="H102" s="281"/>
      <c r="I102" s="281"/>
      <c r="J102" s="281"/>
      <c r="K102" s="281"/>
      <c r="L102" s="281"/>
      <c r="M102" s="281"/>
      <c r="N102" s="281"/>
      <c r="O102" s="281"/>
      <c r="P102" s="281"/>
      <c r="Q102" s="281"/>
      <c r="R102" s="281"/>
      <c r="S102" s="280">
        <f t="shared" si="6"/>
        <v>0</v>
      </c>
      <c r="T102" s="187"/>
      <c r="U102" s="187"/>
      <c r="V102" s="40" t="str">
        <f t="shared" si="7"/>
        <v/>
      </c>
      <c r="W102" s="40" t="str">
        <f>IFERROR(VLOOKUP(X102,LISTAS!$E$2:$F$194,2,0),"INGRESE NOMBRE DEL ITEM")</f>
        <v>INGRESE NOMBRE DEL ITEM</v>
      </c>
      <c r="X102" s="2"/>
      <c r="Y102" s="66"/>
      <c r="Z102" s="66"/>
      <c r="AA102" s="66"/>
      <c r="AB102" s="66"/>
      <c r="AC102" s="66"/>
      <c r="AD102" s="66"/>
      <c r="AE102" s="66"/>
      <c r="AF102" s="66"/>
      <c r="AG102" s="66"/>
      <c r="AH102" s="66"/>
      <c r="AI102" s="66"/>
      <c r="AJ102" s="66"/>
      <c r="AK102" s="57">
        <f t="shared" si="8"/>
        <v>0</v>
      </c>
    </row>
    <row r="103" spans="1:37" ht="41.45" customHeight="1" x14ac:dyDescent="0.25">
      <c r="A103" s="40" t="str">
        <f t="shared" si="9"/>
        <v/>
      </c>
      <c r="B103" s="40" t="str">
        <f t="shared" si="10"/>
        <v/>
      </c>
      <c r="C103" s="40" t="str">
        <f t="shared" si="11"/>
        <v/>
      </c>
      <c r="D103" s="183">
        <f>IF(E103=LISTAS!$O$2,LISTAS!$P$2,IF(E103=LISTAS!$O$3,LISTAS!$P$3,IF(E103=LISTAS!$O$4,LISTAS!$P$4,IF(E103=LISTAS!$O$5,LISTAS!$P$5,IF(E103=LISTAS!$O$6,LISTAS!$P$6,IF(E103=LISTAS!$O$7,LISTAS!$P$7,IF(E103=LISTAS!$O$8,LISTAS!$P$8,IF(E103=LISTAS!$O$9,LISTAS!$P$9,IF(E103=LISTAS!$O$10,LISTAS!$P$10,IF(E103=LISTAS!$O$14,LISTAS!$P$14,IF(E103=LISTAS!$O$11,LISTAS!$P$11,IF(E103=LISTAS!$O$12,LISTAS!$P$12,IF(E103=LISTAS!$O$13,LISTAS!$P$13,"")))))))))))))</f>
        <v>0</v>
      </c>
      <c r="E103" s="2"/>
      <c r="F103" s="59"/>
      <c r="G103" s="281"/>
      <c r="H103" s="281"/>
      <c r="I103" s="281"/>
      <c r="J103" s="281"/>
      <c r="K103" s="281"/>
      <c r="L103" s="281"/>
      <c r="M103" s="281"/>
      <c r="N103" s="281"/>
      <c r="O103" s="281"/>
      <c r="P103" s="281"/>
      <c r="Q103" s="281"/>
      <c r="R103" s="281"/>
      <c r="S103" s="280">
        <f t="shared" si="6"/>
        <v>0</v>
      </c>
      <c r="T103" s="187"/>
      <c r="U103" s="187"/>
      <c r="V103" s="40" t="str">
        <f t="shared" si="7"/>
        <v/>
      </c>
      <c r="W103" s="40" t="str">
        <f>IFERROR(VLOOKUP(X103,LISTAS!$E$2:$F$194,2,0),"INGRESE NOMBRE DEL ITEM")</f>
        <v>INGRESE NOMBRE DEL ITEM</v>
      </c>
      <c r="X103" s="2"/>
      <c r="Y103" s="66"/>
      <c r="Z103" s="66"/>
      <c r="AA103" s="66"/>
      <c r="AB103" s="66"/>
      <c r="AC103" s="66"/>
      <c r="AD103" s="66"/>
      <c r="AE103" s="66"/>
      <c r="AF103" s="66"/>
      <c r="AG103" s="66"/>
      <c r="AH103" s="66"/>
      <c r="AI103" s="66"/>
      <c r="AJ103" s="66"/>
      <c r="AK103" s="57">
        <f t="shared" si="8"/>
        <v>0</v>
      </c>
    </row>
    <row r="104" spans="1:37" ht="41.45" customHeight="1" x14ac:dyDescent="0.25">
      <c r="A104" s="40" t="str">
        <f t="shared" si="9"/>
        <v/>
      </c>
      <c r="B104" s="40" t="str">
        <f t="shared" si="10"/>
        <v/>
      </c>
      <c r="C104" s="40" t="str">
        <f t="shared" si="11"/>
        <v/>
      </c>
      <c r="D104" s="183">
        <f>IF(E104=LISTAS!$O$2,LISTAS!$P$2,IF(E104=LISTAS!$O$3,LISTAS!$P$3,IF(E104=LISTAS!$O$4,LISTAS!$P$4,IF(E104=LISTAS!$O$5,LISTAS!$P$5,IF(E104=LISTAS!$O$6,LISTAS!$P$6,IF(E104=LISTAS!$O$7,LISTAS!$P$7,IF(E104=LISTAS!$O$8,LISTAS!$P$8,IF(E104=LISTAS!$O$9,LISTAS!$P$9,IF(E104=LISTAS!$O$10,LISTAS!$P$10,IF(E104=LISTAS!$O$14,LISTAS!$P$14,IF(E104=LISTAS!$O$11,LISTAS!$P$11,IF(E104=LISTAS!$O$12,LISTAS!$P$12,IF(E104=LISTAS!$O$13,LISTAS!$P$13,"")))))))))))))</f>
        <v>0</v>
      </c>
      <c r="E104" s="2"/>
      <c r="F104" s="59"/>
      <c r="G104" s="281"/>
      <c r="H104" s="281"/>
      <c r="I104" s="281"/>
      <c r="J104" s="281"/>
      <c r="K104" s="281"/>
      <c r="L104" s="281"/>
      <c r="M104" s="281"/>
      <c r="N104" s="281"/>
      <c r="O104" s="281"/>
      <c r="P104" s="281"/>
      <c r="Q104" s="281"/>
      <c r="R104" s="281"/>
      <c r="S104" s="280">
        <f t="shared" si="6"/>
        <v>0</v>
      </c>
      <c r="T104" s="187"/>
      <c r="U104" s="187"/>
      <c r="V104" s="40" t="str">
        <f t="shared" si="7"/>
        <v/>
      </c>
      <c r="W104" s="40" t="str">
        <f>IFERROR(VLOOKUP(X104,LISTAS!$E$2:$F$194,2,0),"INGRESE NOMBRE DEL ITEM")</f>
        <v>INGRESE NOMBRE DEL ITEM</v>
      </c>
      <c r="X104" s="2"/>
      <c r="Y104" s="66"/>
      <c r="Z104" s="66"/>
      <c r="AA104" s="66"/>
      <c r="AB104" s="66"/>
      <c r="AC104" s="66"/>
      <c r="AD104" s="66"/>
      <c r="AE104" s="66"/>
      <c r="AF104" s="66"/>
      <c r="AG104" s="66"/>
      <c r="AH104" s="66"/>
      <c r="AI104" s="66"/>
      <c r="AJ104" s="66"/>
      <c r="AK104" s="57">
        <f t="shared" si="8"/>
        <v>0</v>
      </c>
    </row>
    <row r="105" spans="1:37" ht="41.45" customHeight="1" x14ac:dyDescent="0.25">
      <c r="A105" s="40" t="str">
        <f t="shared" si="9"/>
        <v/>
      </c>
      <c r="B105" s="40" t="str">
        <f t="shared" si="10"/>
        <v/>
      </c>
      <c r="C105" s="40" t="str">
        <f t="shared" si="11"/>
        <v/>
      </c>
      <c r="D105" s="183">
        <f>IF(E105=LISTAS!$O$2,LISTAS!$P$2,IF(E105=LISTAS!$O$3,LISTAS!$P$3,IF(E105=LISTAS!$O$4,LISTAS!$P$4,IF(E105=LISTAS!$O$5,LISTAS!$P$5,IF(E105=LISTAS!$O$6,LISTAS!$P$6,IF(E105=LISTAS!$O$7,LISTAS!$P$7,IF(E105=LISTAS!$O$8,LISTAS!$P$8,IF(E105=LISTAS!$O$9,LISTAS!$P$9,IF(E105=LISTAS!$O$10,LISTAS!$P$10,IF(E105=LISTAS!$O$14,LISTAS!$P$14,IF(E105=LISTAS!$O$11,LISTAS!$P$11,IF(E105=LISTAS!$O$12,LISTAS!$P$12,IF(E105=LISTAS!$O$13,LISTAS!$P$13,"")))))))))))))</f>
        <v>0</v>
      </c>
      <c r="E105" s="2"/>
      <c r="F105" s="59"/>
      <c r="G105" s="281"/>
      <c r="H105" s="281"/>
      <c r="I105" s="281"/>
      <c r="J105" s="281"/>
      <c r="K105" s="281"/>
      <c r="L105" s="281"/>
      <c r="M105" s="281"/>
      <c r="N105" s="281"/>
      <c r="O105" s="281"/>
      <c r="P105" s="281"/>
      <c r="Q105" s="281"/>
      <c r="R105" s="281"/>
      <c r="S105" s="280">
        <f t="shared" si="6"/>
        <v>0</v>
      </c>
      <c r="T105" s="187"/>
      <c r="U105" s="187"/>
      <c r="V105" s="40" t="str">
        <f t="shared" si="7"/>
        <v/>
      </c>
      <c r="W105" s="40" t="str">
        <f>IFERROR(VLOOKUP(X105,LISTAS!$E$2:$F$194,2,0),"INGRESE NOMBRE DEL ITEM")</f>
        <v>INGRESE NOMBRE DEL ITEM</v>
      </c>
      <c r="X105" s="2"/>
      <c r="Y105" s="66"/>
      <c r="Z105" s="66"/>
      <c r="AA105" s="66"/>
      <c r="AB105" s="66"/>
      <c r="AC105" s="66"/>
      <c r="AD105" s="66"/>
      <c r="AE105" s="66"/>
      <c r="AF105" s="66"/>
      <c r="AG105" s="66"/>
      <c r="AH105" s="66"/>
      <c r="AI105" s="66"/>
      <c r="AJ105" s="66"/>
      <c r="AK105" s="57">
        <f t="shared" si="8"/>
        <v>0</v>
      </c>
    </row>
    <row r="106" spans="1:37" ht="41.45" customHeight="1" x14ac:dyDescent="0.25">
      <c r="A106" s="40" t="str">
        <f t="shared" si="9"/>
        <v/>
      </c>
      <c r="B106" s="40" t="str">
        <f t="shared" si="10"/>
        <v/>
      </c>
      <c r="C106" s="40" t="str">
        <f t="shared" si="11"/>
        <v/>
      </c>
      <c r="D106" s="183">
        <f>IF(E106=LISTAS!$O$2,LISTAS!$P$2,IF(E106=LISTAS!$O$3,LISTAS!$P$3,IF(E106=LISTAS!$O$4,LISTAS!$P$4,IF(E106=LISTAS!$O$5,LISTAS!$P$5,IF(E106=LISTAS!$O$6,LISTAS!$P$6,IF(E106=LISTAS!$O$7,LISTAS!$P$7,IF(E106=LISTAS!$O$8,LISTAS!$P$8,IF(E106=LISTAS!$O$9,LISTAS!$P$9,IF(E106=LISTAS!$O$10,LISTAS!$P$10,IF(E106=LISTAS!$O$14,LISTAS!$P$14,IF(E106=LISTAS!$O$11,LISTAS!$P$11,IF(E106=LISTAS!$O$12,LISTAS!$P$12,IF(E106=LISTAS!$O$13,LISTAS!$P$13,"")))))))))))))</f>
        <v>0</v>
      </c>
      <c r="E106" s="2"/>
      <c r="F106" s="59"/>
      <c r="G106" s="281"/>
      <c r="H106" s="281"/>
      <c r="I106" s="281"/>
      <c r="J106" s="281"/>
      <c r="K106" s="281"/>
      <c r="L106" s="281"/>
      <c r="M106" s="281"/>
      <c r="N106" s="281"/>
      <c r="O106" s="281"/>
      <c r="P106" s="281"/>
      <c r="Q106" s="281"/>
      <c r="R106" s="281"/>
      <c r="S106" s="280">
        <f t="shared" si="6"/>
        <v>0</v>
      </c>
      <c r="T106" s="187"/>
      <c r="U106" s="187"/>
      <c r="V106" s="40" t="str">
        <f t="shared" si="7"/>
        <v/>
      </c>
      <c r="W106" s="40" t="str">
        <f>IFERROR(VLOOKUP(X106,LISTAS!$E$2:$F$194,2,0),"INGRESE NOMBRE DEL ITEM")</f>
        <v>INGRESE NOMBRE DEL ITEM</v>
      </c>
      <c r="X106" s="2"/>
      <c r="Y106" s="66"/>
      <c r="Z106" s="66"/>
      <c r="AA106" s="66"/>
      <c r="AB106" s="66"/>
      <c r="AC106" s="66"/>
      <c r="AD106" s="66"/>
      <c r="AE106" s="66"/>
      <c r="AF106" s="66"/>
      <c r="AG106" s="66"/>
      <c r="AH106" s="66"/>
      <c r="AI106" s="66"/>
      <c r="AJ106" s="66"/>
      <c r="AK106" s="57">
        <f t="shared" si="8"/>
        <v>0</v>
      </c>
    </row>
    <row r="107" spans="1:37" ht="41.45" customHeight="1" x14ac:dyDescent="0.25">
      <c r="A107" s="40" t="str">
        <f t="shared" si="9"/>
        <v/>
      </c>
      <c r="B107" s="40" t="str">
        <f t="shared" si="10"/>
        <v/>
      </c>
      <c r="C107" s="40" t="str">
        <f t="shared" si="11"/>
        <v/>
      </c>
      <c r="D107" s="183">
        <f>IF(E107=LISTAS!$O$2,LISTAS!$P$2,IF(E107=LISTAS!$O$3,LISTAS!$P$3,IF(E107=LISTAS!$O$4,LISTAS!$P$4,IF(E107=LISTAS!$O$5,LISTAS!$P$5,IF(E107=LISTAS!$O$6,LISTAS!$P$6,IF(E107=LISTAS!$O$7,LISTAS!$P$7,IF(E107=LISTAS!$O$8,LISTAS!$P$8,IF(E107=LISTAS!$O$9,LISTAS!$P$9,IF(E107=LISTAS!$O$10,LISTAS!$P$10,IF(E107=LISTAS!$O$14,LISTAS!$P$14,IF(E107=LISTAS!$O$11,LISTAS!$P$11,IF(E107=LISTAS!$O$12,LISTAS!$P$12,IF(E107=LISTAS!$O$13,LISTAS!$P$13,"")))))))))))))</f>
        <v>0</v>
      </c>
      <c r="E107" s="2"/>
      <c r="F107" s="59"/>
      <c r="G107" s="281"/>
      <c r="H107" s="281"/>
      <c r="I107" s="281"/>
      <c r="J107" s="281"/>
      <c r="K107" s="281"/>
      <c r="L107" s="281"/>
      <c r="M107" s="281"/>
      <c r="N107" s="281"/>
      <c r="O107" s="281"/>
      <c r="P107" s="281"/>
      <c r="Q107" s="281"/>
      <c r="R107" s="281"/>
      <c r="S107" s="280">
        <f t="shared" si="6"/>
        <v>0</v>
      </c>
      <c r="T107" s="187"/>
      <c r="U107" s="187"/>
      <c r="V107" s="40" t="str">
        <f t="shared" si="7"/>
        <v/>
      </c>
      <c r="W107" s="40" t="str">
        <f>IFERROR(VLOOKUP(X107,LISTAS!$E$2:$F$194,2,0),"INGRESE NOMBRE DEL ITEM")</f>
        <v>INGRESE NOMBRE DEL ITEM</v>
      </c>
      <c r="X107" s="2"/>
      <c r="Y107" s="66"/>
      <c r="Z107" s="66"/>
      <c r="AA107" s="66"/>
      <c r="AB107" s="66"/>
      <c r="AC107" s="66"/>
      <c r="AD107" s="66"/>
      <c r="AE107" s="66"/>
      <c r="AF107" s="66"/>
      <c r="AG107" s="66"/>
      <c r="AH107" s="66"/>
      <c r="AI107" s="66"/>
      <c r="AJ107" s="66"/>
      <c r="AK107" s="57">
        <f t="shared" si="8"/>
        <v>0</v>
      </c>
    </row>
    <row r="108" spans="1:37" ht="41.45" customHeight="1" x14ac:dyDescent="0.25">
      <c r="A108" s="40" t="str">
        <f t="shared" si="9"/>
        <v/>
      </c>
      <c r="B108" s="40" t="str">
        <f t="shared" si="10"/>
        <v/>
      </c>
      <c r="C108" s="40" t="str">
        <f t="shared" si="11"/>
        <v/>
      </c>
      <c r="D108" s="183">
        <f>IF(E108=LISTAS!$O$2,LISTAS!$P$2,IF(E108=LISTAS!$O$3,LISTAS!$P$3,IF(E108=LISTAS!$O$4,LISTAS!$P$4,IF(E108=LISTAS!$O$5,LISTAS!$P$5,IF(E108=LISTAS!$O$6,LISTAS!$P$6,IF(E108=LISTAS!$O$7,LISTAS!$P$7,IF(E108=LISTAS!$O$8,LISTAS!$P$8,IF(E108=LISTAS!$O$9,LISTAS!$P$9,IF(E108=LISTAS!$O$10,LISTAS!$P$10,IF(E108=LISTAS!$O$14,LISTAS!$P$14,IF(E108=LISTAS!$O$11,LISTAS!$P$11,IF(E108=LISTAS!$O$12,LISTAS!$P$12,IF(E108=LISTAS!$O$13,LISTAS!$P$13,"")))))))))))))</f>
        <v>0</v>
      </c>
      <c r="E108" s="2"/>
      <c r="F108" s="59"/>
      <c r="G108" s="281"/>
      <c r="H108" s="281"/>
      <c r="I108" s="281"/>
      <c r="J108" s="281"/>
      <c r="K108" s="281"/>
      <c r="L108" s="281"/>
      <c r="M108" s="281"/>
      <c r="N108" s="281"/>
      <c r="O108" s="281"/>
      <c r="P108" s="281"/>
      <c r="Q108" s="281"/>
      <c r="R108" s="281"/>
      <c r="S108" s="280">
        <f t="shared" si="6"/>
        <v>0</v>
      </c>
      <c r="T108" s="187"/>
      <c r="U108" s="187"/>
      <c r="V108" s="40" t="str">
        <f t="shared" si="7"/>
        <v/>
      </c>
      <c r="W108" s="40" t="str">
        <f>IFERROR(VLOOKUP(X108,LISTAS!$E$2:$F$194,2,0),"INGRESE NOMBRE DEL ITEM")</f>
        <v>INGRESE NOMBRE DEL ITEM</v>
      </c>
      <c r="X108" s="2"/>
      <c r="Y108" s="66"/>
      <c r="Z108" s="66"/>
      <c r="AA108" s="66"/>
      <c r="AB108" s="66"/>
      <c r="AC108" s="66"/>
      <c r="AD108" s="66"/>
      <c r="AE108" s="66"/>
      <c r="AF108" s="66"/>
      <c r="AG108" s="66"/>
      <c r="AH108" s="66"/>
      <c r="AI108" s="66"/>
      <c r="AJ108" s="66"/>
      <c r="AK108" s="57">
        <f t="shared" si="8"/>
        <v>0</v>
      </c>
    </row>
    <row r="109" spans="1:37" ht="41.45" customHeight="1" x14ac:dyDescent="0.25">
      <c r="A109" s="40" t="str">
        <f t="shared" si="9"/>
        <v/>
      </c>
      <c r="B109" s="40" t="str">
        <f t="shared" si="10"/>
        <v/>
      </c>
      <c r="C109" s="40" t="str">
        <f t="shared" si="11"/>
        <v/>
      </c>
      <c r="D109" s="183">
        <f>IF(E109=LISTAS!$O$2,LISTAS!$P$2,IF(E109=LISTAS!$O$3,LISTAS!$P$3,IF(E109=LISTAS!$O$4,LISTAS!$P$4,IF(E109=LISTAS!$O$5,LISTAS!$P$5,IF(E109=LISTAS!$O$6,LISTAS!$P$6,IF(E109=LISTAS!$O$7,LISTAS!$P$7,IF(E109=LISTAS!$O$8,LISTAS!$P$8,IF(E109=LISTAS!$O$9,LISTAS!$P$9,IF(E109=LISTAS!$O$10,LISTAS!$P$10,IF(E109=LISTAS!$O$14,LISTAS!$P$14,IF(E109=LISTAS!$O$11,LISTAS!$P$11,IF(E109=LISTAS!$O$12,LISTAS!$P$12,IF(E109=LISTAS!$O$13,LISTAS!$P$13,"")))))))))))))</f>
        <v>0</v>
      </c>
      <c r="E109" s="2"/>
      <c r="F109" s="59"/>
      <c r="G109" s="281"/>
      <c r="H109" s="281"/>
      <c r="I109" s="281"/>
      <c r="J109" s="281"/>
      <c r="K109" s="281"/>
      <c r="L109" s="281"/>
      <c r="M109" s="281"/>
      <c r="N109" s="281"/>
      <c r="O109" s="281"/>
      <c r="P109" s="281"/>
      <c r="Q109" s="281"/>
      <c r="R109" s="281"/>
      <c r="S109" s="280">
        <f t="shared" si="6"/>
        <v>0</v>
      </c>
      <c r="T109" s="187"/>
      <c r="U109" s="187"/>
      <c r="V109" s="40" t="str">
        <f t="shared" si="7"/>
        <v/>
      </c>
      <c r="W109" s="40" t="str">
        <f>IFERROR(VLOOKUP(X109,LISTAS!$E$2:$F$194,2,0),"INGRESE NOMBRE DEL ITEM")</f>
        <v>INGRESE NOMBRE DEL ITEM</v>
      </c>
      <c r="X109" s="2"/>
      <c r="Y109" s="66"/>
      <c r="Z109" s="66"/>
      <c r="AA109" s="66"/>
      <c r="AB109" s="66"/>
      <c r="AC109" s="66"/>
      <c r="AD109" s="66"/>
      <c r="AE109" s="66"/>
      <c r="AF109" s="66"/>
      <c r="AG109" s="66"/>
      <c r="AH109" s="66"/>
      <c r="AI109" s="66"/>
      <c r="AJ109" s="66"/>
      <c r="AK109" s="57">
        <f t="shared" si="8"/>
        <v>0</v>
      </c>
    </row>
    <row r="110" spans="1:37" ht="41.45" customHeight="1" x14ac:dyDescent="0.25">
      <c r="A110" s="40" t="str">
        <f t="shared" si="9"/>
        <v/>
      </c>
      <c r="B110" s="40" t="str">
        <f t="shared" si="10"/>
        <v/>
      </c>
      <c r="C110" s="40" t="str">
        <f t="shared" si="11"/>
        <v/>
      </c>
      <c r="D110" s="183">
        <f>IF(E110=LISTAS!$O$2,LISTAS!$P$2,IF(E110=LISTAS!$O$3,LISTAS!$P$3,IF(E110=LISTAS!$O$4,LISTAS!$P$4,IF(E110=LISTAS!$O$5,LISTAS!$P$5,IF(E110=LISTAS!$O$6,LISTAS!$P$6,IF(E110=LISTAS!$O$7,LISTAS!$P$7,IF(E110=LISTAS!$O$8,LISTAS!$P$8,IF(E110=LISTAS!$O$9,LISTAS!$P$9,IF(E110=LISTAS!$O$10,LISTAS!$P$10,IF(E110=LISTAS!$O$14,LISTAS!$P$14,IF(E110=LISTAS!$O$11,LISTAS!$P$11,IF(E110=LISTAS!$O$12,LISTAS!$P$12,IF(E110=LISTAS!$O$13,LISTAS!$P$13,"")))))))))))))</f>
        <v>0</v>
      </c>
      <c r="E110" s="2"/>
      <c r="F110" s="59"/>
      <c r="G110" s="281"/>
      <c r="H110" s="281"/>
      <c r="I110" s="281"/>
      <c r="J110" s="281"/>
      <c r="K110" s="281"/>
      <c r="L110" s="281"/>
      <c r="M110" s="281"/>
      <c r="N110" s="281"/>
      <c r="O110" s="281"/>
      <c r="P110" s="281"/>
      <c r="Q110" s="281"/>
      <c r="R110" s="281"/>
      <c r="S110" s="280">
        <f t="shared" si="6"/>
        <v>0</v>
      </c>
      <c r="T110" s="187"/>
      <c r="U110" s="187"/>
      <c r="V110" s="40" t="str">
        <f t="shared" si="7"/>
        <v/>
      </c>
      <c r="W110" s="40" t="str">
        <f>IFERROR(VLOOKUP(X110,LISTAS!$E$2:$F$194,2,0),"INGRESE NOMBRE DEL ITEM")</f>
        <v>INGRESE NOMBRE DEL ITEM</v>
      </c>
      <c r="X110" s="2"/>
      <c r="Y110" s="66"/>
      <c r="Z110" s="66"/>
      <c r="AA110" s="66"/>
      <c r="AB110" s="66"/>
      <c r="AC110" s="66"/>
      <c r="AD110" s="66"/>
      <c r="AE110" s="66"/>
      <c r="AF110" s="66"/>
      <c r="AG110" s="66"/>
      <c r="AH110" s="66"/>
      <c r="AI110" s="66"/>
      <c r="AJ110" s="66"/>
      <c r="AK110" s="57">
        <f t="shared" si="8"/>
        <v>0</v>
      </c>
    </row>
    <row r="111" spans="1:37" ht="41.45" customHeight="1" x14ac:dyDescent="0.25">
      <c r="A111" s="40" t="str">
        <f t="shared" si="9"/>
        <v/>
      </c>
      <c r="B111" s="40" t="str">
        <f t="shared" si="10"/>
        <v/>
      </c>
      <c r="C111" s="40" t="str">
        <f t="shared" si="11"/>
        <v/>
      </c>
      <c r="D111" s="183">
        <f>IF(E111=LISTAS!$O$2,LISTAS!$P$2,IF(E111=LISTAS!$O$3,LISTAS!$P$3,IF(E111=LISTAS!$O$4,LISTAS!$P$4,IF(E111=LISTAS!$O$5,LISTAS!$P$5,IF(E111=LISTAS!$O$6,LISTAS!$P$6,IF(E111=LISTAS!$O$7,LISTAS!$P$7,IF(E111=LISTAS!$O$8,LISTAS!$P$8,IF(E111=LISTAS!$O$9,LISTAS!$P$9,IF(E111=LISTAS!$O$10,LISTAS!$P$10,IF(E111=LISTAS!$O$14,LISTAS!$P$14,IF(E111=LISTAS!$O$11,LISTAS!$P$11,IF(E111=LISTAS!$O$12,LISTAS!$P$12,IF(E111=LISTAS!$O$13,LISTAS!$P$13,"")))))))))))))</f>
        <v>0</v>
      </c>
      <c r="E111" s="2"/>
      <c r="F111" s="59"/>
      <c r="G111" s="281"/>
      <c r="H111" s="281"/>
      <c r="I111" s="281"/>
      <c r="J111" s="281"/>
      <c r="K111" s="281"/>
      <c r="L111" s="281"/>
      <c r="M111" s="281"/>
      <c r="N111" s="281"/>
      <c r="O111" s="281"/>
      <c r="P111" s="281"/>
      <c r="Q111" s="281"/>
      <c r="R111" s="281"/>
      <c r="S111" s="280">
        <f t="shared" si="6"/>
        <v>0</v>
      </c>
      <c r="T111" s="187"/>
      <c r="U111" s="187"/>
      <c r="V111" s="40" t="str">
        <f t="shared" si="7"/>
        <v/>
      </c>
      <c r="W111" s="40" t="str">
        <f>IFERROR(VLOOKUP(X111,LISTAS!$E$2:$F$194,2,0),"INGRESE NOMBRE DEL ITEM")</f>
        <v>INGRESE NOMBRE DEL ITEM</v>
      </c>
      <c r="X111" s="2"/>
      <c r="Y111" s="66"/>
      <c r="Z111" s="66"/>
      <c r="AA111" s="66"/>
      <c r="AB111" s="66"/>
      <c r="AC111" s="66"/>
      <c r="AD111" s="66"/>
      <c r="AE111" s="66"/>
      <c r="AF111" s="66"/>
      <c r="AG111" s="66"/>
      <c r="AH111" s="66"/>
      <c r="AI111" s="66"/>
      <c r="AJ111" s="66"/>
      <c r="AK111" s="57">
        <f t="shared" si="8"/>
        <v>0</v>
      </c>
    </row>
    <row r="112" spans="1:37" ht="41.45" customHeight="1" x14ac:dyDescent="0.25">
      <c r="A112" s="40" t="str">
        <f t="shared" si="9"/>
        <v/>
      </c>
      <c r="B112" s="40" t="str">
        <f t="shared" si="10"/>
        <v/>
      </c>
      <c r="C112" s="40" t="str">
        <f t="shared" si="11"/>
        <v/>
      </c>
      <c r="D112" s="183">
        <f>IF(E112=LISTAS!$O$2,LISTAS!$P$2,IF(E112=LISTAS!$O$3,LISTAS!$P$3,IF(E112=LISTAS!$O$4,LISTAS!$P$4,IF(E112=LISTAS!$O$5,LISTAS!$P$5,IF(E112=LISTAS!$O$6,LISTAS!$P$6,IF(E112=LISTAS!$O$7,LISTAS!$P$7,IF(E112=LISTAS!$O$8,LISTAS!$P$8,IF(E112=LISTAS!$O$9,LISTAS!$P$9,IF(E112=LISTAS!$O$10,LISTAS!$P$10,IF(E112=LISTAS!$O$14,LISTAS!$P$14,IF(E112=LISTAS!$O$11,LISTAS!$P$11,IF(E112=LISTAS!$O$12,LISTAS!$P$12,IF(E112=LISTAS!$O$13,LISTAS!$P$13,"")))))))))))))</f>
        <v>0</v>
      </c>
      <c r="E112" s="2"/>
      <c r="F112" s="59"/>
      <c r="G112" s="281"/>
      <c r="H112" s="281"/>
      <c r="I112" s="281"/>
      <c r="J112" s="281"/>
      <c r="K112" s="281"/>
      <c r="L112" s="281"/>
      <c r="M112" s="281"/>
      <c r="N112" s="281"/>
      <c r="O112" s="281"/>
      <c r="P112" s="281"/>
      <c r="Q112" s="281"/>
      <c r="R112" s="281"/>
      <c r="S112" s="280">
        <f t="shared" si="6"/>
        <v>0</v>
      </c>
      <c r="T112" s="187"/>
      <c r="U112" s="187"/>
      <c r="V112" s="40" t="str">
        <f t="shared" si="7"/>
        <v/>
      </c>
      <c r="W112" s="40" t="str">
        <f>IFERROR(VLOOKUP(X112,LISTAS!$E$2:$F$194,2,0),"INGRESE NOMBRE DEL ITEM")</f>
        <v>INGRESE NOMBRE DEL ITEM</v>
      </c>
      <c r="X112" s="2"/>
      <c r="Y112" s="66"/>
      <c r="Z112" s="66"/>
      <c r="AA112" s="66"/>
      <c r="AB112" s="66"/>
      <c r="AC112" s="66"/>
      <c r="AD112" s="66"/>
      <c r="AE112" s="66"/>
      <c r="AF112" s="66"/>
      <c r="AG112" s="66"/>
      <c r="AH112" s="66"/>
      <c r="AI112" s="66"/>
      <c r="AJ112" s="66"/>
      <c r="AK112" s="57">
        <f t="shared" si="8"/>
        <v>0</v>
      </c>
    </row>
    <row r="113" spans="1:37" ht="41.45" customHeight="1" x14ac:dyDescent="0.25">
      <c r="A113" s="40" t="str">
        <f t="shared" si="9"/>
        <v/>
      </c>
      <c r="B113" s="40" t="str">
        <f t="shared" si="10"/>
        <v/>
      </c>
      <c r="C113" s="40" t="str">
        <f t="shared" si="11"/>
        <v/>
      </c>
      <c r="D113" s="183">
        <f>IF(E113=LISTAS!$O$2,LISTAS!$P$2,IF(E113=LISTAS!$O$3,LISTAS!$P$3,IF(E113=LISTAS!$O$4,LISTAS!$P$4,IF(E113=LISTAS!$O$5,LISTAS!$P$5,IF(E113=LISTAS!$O$6,LISTAS!$P$6,IF(E113=LISTAS!$O$7,LISTAS!$P$7,IF(E113=LISTAS!$O$8,LISTAS!$P$8,IF(E113=LISTAS!$O$9,LISTAS!$P$9,IF(E113=LISTAS!$O$10,LISTAS!$P$10,IF(E113=LISTAS!$O$14,LISTAS!$P$14,IF(E113=LISTAS!$O$11,LISTAS!$P$11,IF(E113=LISTAS!$O$12,LISTAS!$P$12,IF(E113=LISTAS!$O$13,LISTAS!$P$13,"")))))))))))))</f>
        <v>0</v>
      </c>
      <c r="E113" s="2"/>
      <c r="F113" s="59"/>
      <c r="G113" s="281"/>
      <c r="H113" s="281"/>
      <c r="I113" s="281"/>
      <c r="J113" s="281"/>
      <c r="K113" s="281"/>
      <c r="L113" s="281"/>
      <c r="M113" s="281"/>
      <c r="N113" s="281"/>
      <c r="O113" s="281"/>
      <c r="P113" s="281"/>
      <c r="Q113" s="281"/>
      <c r="R113" s="281"/>
      <c r="S113" s="280">
        <f t="shared" si="6"/>
        <v>0</v>
      </c>
      <c r="T113" s="187"/>
      <c r="U113" s="187"/>
      <c r="V113" s="40" t="str">
        <f t="shared" si="7"/>
        <v/>
      </c>
      <c r="W113" s="40" t="str">
        <f>IFERROR(VLOOKUP(X113,LISTAS!$E$2:$F$194,2,0),"INGRESE NOMBRE DEL ITEM")</f>
        <v>INGRESE NOMBRE DEL ITEM</v>
      </c>
      <c r="X113" s="2"/>
      <c r="Y113" s="66"/>
      <c r="Z113" s="66"/>
      <c r="AA113" s="66"/>
      <c r="AB113" s="66"/>
      <c r="AC113" s="66"/>
      <c r="AD113" s="66"/>
      <c r="AE113" s="66"/>
      <c r="AF113" s="66"/>
      <c r="AG113" s="66"/>
      <c r="AH113" s="66"/>
      <c r="AI113" s="66"/>
      <c r="AJ113" s="66"/>
      <c r="AK113" s="57">
        <f t="shared" si="8"/>
        <v>0</v>
      </c>
    </row>
    <row r="114" spans="1:37" ht="41.45" customHeight="1" x14ac:dyDescent="0.25">
      <c r="A114" s="40" t="str">
        <f t="shared" si="9"/>
        <v/>
      </c>
      <c r="B114" s="40" t="str">
        <f t="shared" si="10"/>
        <v/>
      </c>
      <c r="C114" s="40" t="str">
        <f t="shared" si="11"/>
        <v/>
      </c>
      <c r="D114" s="183">
        <f>IF(E114=LISTAS!$O$2,LISTAS!$P$2,IF(E114=LISTAS!$O$3,LISTAS!$P$3,IF(E114=LISTAS!$O$4,LISTAS!$P$4,IF(E114=LISTAS!$O$5,LISTAS!$P$5,IF(E114=LISTAS!$O$6,LISTAS!$P$6,IF(E114=LISTAS!$O$7,LISTAS!$P$7,IF(E114=LISTAS!$O$8,LISTAS!$P$8,IF(E114=LISTAS!$O$9,LISTAS!$P$9,IF(E114=LISTAS!$O$10,LISTAS!$P$10,IF(E114=LISTAS!$O$14,LISTAS!$P$14,IF(E114=LISTAS!$O$11,LISTAS!$P$11,IF(E114=LISTAS!$O$12,LISTAS!$P$12,IF(E114=LISTAS!$O$13,LISTAS!$P$13,"")))))))))))))</f>
        <v>0</v>
      </c>
      <c r="E114" s="2"/>
      <c r="F114" s="59"/>
      <c r="G114" s="281"/>
      <c r="H114" s="281"/>
      <c r="I114" s="281"/>
      <c r="J114" s="281"/>
      <c r="K114" s="281"/>
      <c r="L114" s="281"/>
      <c r="M114" s="281"/>
      <c r="N114" s="281"/>
      <c r="O114" s="281"/>
      <c r="P114" s="281"/>
      <c r="Q114" s="281"/>
      <c r="R114" s="281"/>
      <c r="S114" s="280">
        <f t="shared" si="6"/>
        <v>0</v>
      </c>
      <c r="T114" s="187"/>
      <c r="U114" s="187"/>
      <c r="V114" s="40" t="str">
        <f t="shared" si="7"/>
        <v/>
      </c>
      <c r="W114" s="40" t="str">
        <f>IFERROR(VLOOKUP(X114,LISTAS!$E$2:$F$194,2,0),"INGRESE NOMBRE DEL ITEM")</f>
        <v>INGRESE NOMBRE DEL ITEM</v>
      </c>
      <c r="X114" s="2"/>
      <c r="Y114" s="66"/>
      <c r="Z114" s="66"/>
      <c r="AA114" s="66"/>
      <c r="AB114" s="66"/>
      <c r="AC114" s="66"/>
      <c r="AD114" s="66"/>
      <c r="AE114" s="66"/>
      <c r="AF114" s="66"/>
      <c r="AG114" s="66"/>
      <c r="AH114" s="66"/>
      <c r="AI114" s="66"/>
      <c r="AJ114" s="66"/>
      <c r="AK114" s="57">
        <f t="shared" si="8"/>
        <v>0</v>
      </c>
    </row>
    <row r="115" spans="1:37" ht="41.45" customHeight="1" x14ac:dyDescent="0.25">
      <c r="A115" s="40" t="str">
        <f t="shared" si="9"/>
        <v/>
      </c>
      <c r="B115" s="40" t="str">
        <f t="shared" si="10"/>
        <v/>
      </c>
      <c r="C115" s="40" t="str">
        <f t="shared" si="11"/>
        <v/>
      </c>
      <c r="D115" s="183">
        <f>IF(E115=LISTAS!$O$2,LISTAS!$P$2,IF(E115=LISTAS!$O$3,LISTAS!$P$3,IF(E115=LISTAS!$O$4,LISTAS!$P$4,IF(E115=LISTAS!$O$5,LISTAS!$P$5,IF(E115=LISTAS!$O$6,LISTAS!$P$6,IF(E115=LISTAS!$O$7,LISTAS!$P$7,IF(E115=LISTAS!$O$8,LISTAS!$P$8,IF(E115=LISTAS!$O$9,LISTAS!$P$9,IF(E115=LISTAS!$O$10,LISTAS!$P$10,IF(E115=LISTAS!$O$14,LISTAS!$P$14,IF(E115=LISTAS!$O$11,LISTAS!$P$11,IF(E115=LISTAS!$O$12,LISTAS!$P$12,IF(E115=LISTAS!$O$13,LISTAS!$P$13,"")))))))))))))</f>
        <v>0</v>
      </c>
      <c r="E115" s="2"/>
      <c r="F115" s="59"/>
      <c r="G115" s="281"/>
      <c r="H115" s="281"/>
      <c r="I115" s="281"/>
      <c r="J115" s="281"/>
      <c r="K115" s="281"/>
      <c r="L115" s="281"/>
      <c r="M115" s="281"/>
      <c r="N115" s="281"/>
      <c r="O115" s="281"/>
      <c r="P115" s="281"/>
      <c r="Q115" s="281"/>
      <c r="R115" s="281"/>
      <c r="S115" s="280">
        <f t="shared" si="6"/>
        <v>0</v>
      </c>
      <c r="T115" s="187"/>
      <c r="U115" s="187"/>
      <c r="V115" s="40" t="str">
        <f t="shared" si="7"/>
        <v/>
      </c>
      <c r="W115" s="40" t="str">
        <f>IFERROR(VLOOKUP(X115,LISTAS!$E$2:$F$194,2,0),"INGRESE NOMBRE DEL ITEM")</f>
        <v>INGRESE NOMBRE DEL ITEM</v>
      </c>
      <c r="X115" s="2"/>
      <c r="Y115" s="66"/>
      <c r="Z115" s="66"/>
      <c r="AA115" s="66"/>
      <c r="AB115" s="66"/>
      <c r="AC115" s="66"/>
      <c r="AD115" s="66"/>
      <c r="AE115" s="66"/>
      <c r="AF115" s="66"/>
      <c r="AG115" s="66"/>
      <c r="AH115" s="66"/>
      <c r="AI115" s="66"/>
      <c r="AJ115" s="66"/>
      <c r="AK115" s="57">
        <f t="shared" si="8"/>
        <v>0</v>
      </c>
    </row>
    <row r="116" spans="1:37" ht="41.45" customHeight="1" x14ac:dyDescent="0.25">
      <c r="A116" s="40" t="str">
        <f t="shared" si="9"/>
        <v/>
      </c>
      <c r="B116" s="40" t="str">
        <f t="shared" si="10"/>
        <v/>
      </c>
      <c r="C116" s="40" t="str">
        <f t="shared" si="11"/>
        <v/>
      </c>
      <c r="D116" s="183">
        <f>IF(E116=LISTAS!$O$2,LISTAS!$P$2,IF(E116=LISTAS!$O$3,LISTAS!$P$3,IF(E116=LISTAS!$O$4,LISTAS!$P$4,IF(E116=LISTAS!$O$5,LISTAS!$P$5,IF(E116=LISTAS!$O$6,LISTAS!$P$6,IF(E116=LISTAS!$O$7,LISTAS!$P$7,IF(E116=LISTAS!$O$8,LISTAS!$P$8,IF(E116=LISTAS!$O$9,LISTAS!$P$9,IF(E116=LISTAS!$O$10,LISTAS!$P$10,IF(E116=LISTAS!$O$14,LISTAS!$P$14,IF(E116=LISTAS!$O$11,LISTAS!$P$11,IF(E116=LISTAS!$O$12,LISTAS!$P$12,IF(E116=LISTAS!$O$13,LISTAS!$P$13,"")))))))))))))</f>
        <v>0</v>
      </c>
      <c r="E116" s="2"/>
      <c r="F116" s="59"/>
      <c r="G116" s="281"/>
      <c r="H116" s="281"/>
      <c r="I116" s="281"/>
      <c r="J116" s="281"/>
      <c r="K116" s="281"/>
      <c r="L116" s="281"/>
      <c r="M116" s="281"/>
      <c r="N116" s="281"/>
      <c r="O116" s="281"/>
      <c r="P116" s="281"/>
      <c r="Q116" s="281"/>
      <c r="R116" s="281"/>
      <c r="S116" s="280">
        <f t="shared" si="6"/>
        <v>0</v>
      </c>
      <c r="T116" s="187"/>
      <c r="U116" s="187"/>
      <c r="V116" s="40" t="str">
        <f t="shared" si="7"/>
        <v/>
      </c>
      <c r="W116" s="40" t="str">
        <f>IFERROR(VLOOKUP(X116,LISTAS!$E$2:$F$194,2,0),"INGRESE NOMBRE DEL ITEM")</f>
        <v>INGRESE NOMBRE DEL ITEM</v>
      </c>
      <c r="X116" s="2"/>
      <c r="Y116" s="66"/>
      <c r="Z116" s="66"/>
      <c r="AA116" s="66"/>
      <c r="AB116" s="66"/>
      <c r="AC116" s="66"/>
      <c r="AD116" s="66"/>
      <c r="AE116" s="66"/>
      <c r="AF116" s="66"/>
      <c r="AG116" s="66"/>
      <c r="AH116" s="66"/>
      <c r="AI116" s="66"/>
      <c r="AJ116" s="66"/>
      <c r="AK116" s="57">
        <f t="shared" si="8"/>
        <v>0</v>
      </c>
    </row>
    <row r="117" spans="1:37" ht="41.45" customHeight="1" x14ac:dyDescent="0.25">
      <c r="A117" s="40" t="str">
        <f t="shared" si="9"/>
        <v/>
      </c>
      <c r="B117" s="40" t="str">
        <f t="shared" si="10"/>
        <v/>
      </c>
      <c r="C117" s="40" t="str">
        <f t="shared" si="11"/>
        <v/>
      </c>
      <c r="D117" s="183">
        <f>IF(E117=LISTAS!$O$2,LISTAS!$P$2,IF(E117=LISTAS!$O$3,LISTAS!$P$3,IF(E117=LISTAS!$O$4,LISTAS!$P$4,IF(E117=LISTAS!$O$5,LISTAS!$P$5,IF(E117=LISTAS!$O$6,LISTAS!$P$6,IF(E117=LISTAS!$O$7,LISTAS!$P$7,IF(E117=LISTAS!$O$8,LISTAS!$P$8,IF(E117=LISTAS!$O$9,LISTAS!$P$9,IF(E117=LISTAS!$O$10,LISTAS!$P$10,IF(E117=LISTAS!$O$14,LISTAS!$P$14,IF(E117=LISTAS!$O$11,LISTAS!$P$11,IF(E117=LISTAS!$O$12,LISTAS!$P$12,IF(E117=LISTAS!$O$13,LISTAS!$P$13,"")))))))))))))</f>
        <v>0</v>
      </c>
      <c r="E117" s="2"/>
      <c r="F117" s="59"/>
      <c r="G117" s="281"/>
      <c r="H117" s="281"/>
      <c r="I117" s="281"/>
      <c r="J117" s="281"/>
      <c r="K117" s="281"/>
      <c r="L117" s="281"/>
      <c r="M117" s="281"/>
      <c r="N117" s="281"/>
      <c r="O117" s="281"/>
      <c r="P117" s="281"/>
      <c r="Q117" s="281"/>
      <c r="R117" s="281"/>
      <c r="S117" s="280">
        <f t="shared" si="6"/>
        <v>0</v>
      </c>
      <c r="T117" s="187"/>
      <c r="U117" s="187"/>
      <c r="V117" s="40" t="str">
        <f t="shared" si="7"/>
        <v/>
      </c>
      <c r="W117" s="40" t="str">
        <f>IFERROR(VLOOKUP(X117,LISTAS!$E$2:$F$194,2,0),"INGRESE NOMBRE DEL ITEM")</f>
        <v>INGRESE NOMBRE DEL ITEM</v>
      </c>
      <c r="X117" s="2"/>
      <c r="Y117" s="66"/>
      <c r="Z117" s="66"/>
      <c r="AA117" s="66"/>
      <c r="AB117" s="66"/>
      <c r="AC117" s="66"/>
      <c r="AD117" s="66"/>
      <c r="AE117" s="66"/>
      <c r="AF117" s="66"/>
      <c r="AG117" s="66"/>
      <c r="AH117" s="66"/>
      <c r="AI117" s="66"/>
      <c r="AJ117" s="66"/>
      <c r="AK117" s="57">
        <f t="shared" si="8"/>
        <v>0</v>
      </c>
    </row>
    <row r="118" spans="1:37" ht="41.45" customHeight="1" x14ac:dyDescent="0.25">
      <c r="A118" s="40" t="str">
        <f t="shared" si="9"/>
        <v/>
      </c>
      <c r="B118" s="40" t="str">
        <f t="shared" si="10"/>
        <v/>
      </c>
      <c r="C118" s="40" t="str">
        <f t="shared" si="11"/>
        <v/>
      </c>
      <c r="D118" s="183">
        <f>IF(E118=LISTAS!$O$2,LISTAS!$P$2,IF(E118=LISTAS!$O$3,LISTAS!$P$3,IF(E118=LISTAS!$O$4,LISTAS!$P$4,IF(E118=LISTAS!$O$5,LISTAS!$P$5,IF(E118=LISTAS!$O$6,LISTAS!$P$6,IF(E118=LISTAS!$O$7,LISTAS!$P$7,IF(E118=LISTAS!$O$8,LISTAS!$P$8,IF(E118=LISTAS!$O$9,LISTAS!$P$9,IF(E118=LISTAS!$O$10,LISTAS!$P$10,IF(E118=LISTAS!$O$14,LISTAS!$P$14,IF(E118=LISTAS!$O$11,LISTAS!$P$11,IF(E118=LISTAS!$O$12,LISTAS!$P$12,IF(E118=LISTAS!$O$13,LISTAS!$P$13,"")))))))))))))</f>
        <v>0</v>
      </c>
      <c r="E118" s="2"/>
      <c r="F118" s="59"/>
      <c r="G118" s="281"/>
      <c r="H118" s="281"/>
      <c r="I118" s="281"/>
      <c r="J118" s="281"/>
      <c r="K118" s="281"/>
      <c r="L118" s="281"/>
      <c r="M118" s="281"/>
      <c r="N118" s="281"/>
      <c r="O118" s="281"/>
      <c r="P118" s="281"/>
      <c r="Q118" s="281"/>
      <c r="R118" s="281"/>
      <c r="S118" s="280">
        <f t="shared" si="6"/>
        <v>0</v>
      </c>
      <c r="T118" s="187"/>
      <c r="U118" s="187"/>
      <c r="V118" s="40" t="str">
        <f t="shared" si="7"/>
        <v/>
      </c>
      <c r="W118" s="40" t="str">
        <f>IFERROR(VLOOKUP(X118,LISTAS!$E$2:$F$194,2,0),"INGRESE NOMBRE DEL ITEM")</f>
        <v>INGRESE NOMBRE DEL ITEM</v>
      </c>
      <c r="X118" s="2"/>
      <c r="Y118" s="66"/>
      <c r="Z118" s="66"/>
      <c r="AA118" s="66"/>
      <c r="AB118" s="66"/>
      <c r="AC118" s="66"/>
      <c r="AD118" s="66"/>
      <c r="AE118" s="66"/>
      <c r="AF118" s="66"/>
      <c r="AG118" s="66"/>
      <c r="AH118" s="66"/>
      <c r="AI118" s="66"/>
      <c r="AJ118" s="66"/>
      <c r="AK118" s="57">
        <f t="shared" si="8"/>
        <v>0</v>
      </c>
    </row>
    <row r="119" spans="1:37" ht="41.45" customHeight="1" x14ac:dyDescent="0.25">
      <c r="A119" s="40" t="str">
        <f t="shared" si="9"/>
        <v/>
      </c>
      <c r="B119" s="40" t="str">
        <f t="shared" si="10"/>
        <v/>
      </c>
      <c r="C119" s="40" t="str">
        <f t="shared" si="11"/>
        <v/>
      </c>
      <c r="D119" s="183">
        <f>IF(E119=LISTAS!$O$2,LISTAS!$P$2,IF(E119=LISTAS!$O$3,LISTAS!$P$3,IF(E119=LISTAS!$O$4,LISTAS!$P$4,IF(E119=LISTAS!$O$5,LISTAS!$P$5,IF(E119=LISTAS!$O$6,LISTAS!$P$6,IF(E119=LISTAS!$O$7,LISTAS!$P$7,IF(E119=LISTAS!$O$8,LISTAS!$P$8,IF(E119=LISTAS!$O$9,LISTAS!$P$9,IF(E119=LISTAS!$O$10,LISTAS!$P$10,IF(E119=LISTAS!$O$14,LISTAS!$P$14,IF(E119=LISTAS!$O$11,LISTAS!$P$11,IF(E119=LISTAS!$O$12,LISTAS!$P$12,IF(E119=LISTAS!$O$13,LISTAS!$P$13,"")))))))))))))</f>
        <v>0</v>
      </c>
      <c r="E119" s="2"/>
      <c r="F119" s="59"/>
      <c r="G119" s="281"/>
      <c r="H119" s="281"/>
      <c r="I119" s="281"/>
      <c r="J119" s="281"/>
      <c r="K119" s="281"/>
      <c r="L119" s="281"/>
      <c r="M119" s="281"/>
      <c r="N119" s="281"/>
      <c r="O119" s="281"/>
      <c r="P119" s="281"/>
      <c r="Q119" s="281"/>
      <c r="R119" s="281"/>
      <c r="S119" s="280">
        <f t="shared" si="6"/>
        <v>0</v>
      </c>
      <c r="T119" s="187"/>
      <c r="U119" s="187"/>
      <c r="V119" s="40" t="str">
        <f t="shared" si="7"/>
        <v/>
      </c>
      <c r="W119" s="40" t="str">
        <f>IFERROR(VLOOKUP(X119,LISTAS!$E$2:$F$194,2,0),"INGRESE NOMBRE DEL ITEM")</f>
        <v>INGRESE NOMBRE DEL ITEM</v>
      </c>
      <c r="X119" s="2"/>
      <c r="Y119" s="66"/>
      <c r="Z119" s="66"/>
      <c r="AA119" s="66"/>
      <c r="AB119" s="66"/>
      <c r="AC119" s="66"/>
      <c r="AD119" s="66"/>
      <c r="AE119" s="66"/>
      <c r="AF119" s="66"/>
      <c r="AG119" s="66"/>
      <c r="AH119" s="66"/>
      <c r="AI119" s="66"/>
      <c r="AJ119" s="66"/>
      <c r="AK119" s="57">
        <f t="shared" si="8"/>
        <v>0</v>
      </c>
    </row>
    <row r="120" spans="1:37" ht="41.45" customHeight="1" x14ac:dyDescent="0.25">
      <c r="A120" s="40" t="str">
        <f t="shared" si="9"/>
        <v/>
      </c>
      <c r="B120" s="40" t="str">
        <f t="shared" si="10"/>
        <v/>
      </c>
      <c r="C120" s="40" t="str">
        <f t="shared" si="11"/>
        <v/>
      </c>
      <c r="D120" s="183">
        <f>IF(E120=LISTAS!$O$2,LISTAS!$P$2,IF(E120=LISTAS!$O$3,LISTAS!$P$3,IF(E120=LISTAS!$O$4,LISTAS!$P$4,IF(E120=LISTAS!$O$5,LISTAS!$P$5,IF(E120=LISTAS!$O$6,LISTAS!$P$6,IF(E120=LISTAS!$O$7,LISTAS!$P$7,IF(E120=LISTAS!$O$8,LISTAS!$P$8,IF(E120=LISTAS!$O$9,LISTAS!$P$9,IF(E120=LISTAS!$O$10,LISTAS!$P$10,IF(E120=LISTAS!$O$14,LISTAS!$P$14,IF(E120=LISTAS!$O$11,LISTAS!$P$11,IF(E120=LISTAS!$O$12,LISTAS!$P$12,IF(E120=LISTAS!$O$13,LISTAS!$P$13,"")))))))))))))</f>
        <v>0</v>
      </c>
      <c r="E120" s="2"/>
      <c r="F120" s="59"/>
      <c r="G120" s="281"/>
      <c r="H120" s="281"/>
      <c r="I120" s="281"/>
      <c r="J120" s="281"/>
      <c r="K120" s="281"/>
      <c r="L120" s="281"/>
      <c r="M120" s="281"/>
      <c r="N120" s="281"/>
      <c r="O120" s="281"/>
      <c r="P120" s="281"/>
      <c r="Q120" s="281"/>
      <c r="R120" s="281"/>
      <c r="S120" s="280">
        <f t="shared" si="6"/>
        <v>0</v>
      </c>
      <c r="T120" s="187"/>
      <c r="U120" s="187"/>
      <c r="V120" s="40" t="str">
        <f t="shared" si="7"/>
        <v/>
      </c>
      <c r="W120" s="40" t="str">
        <f>IFERROR(VLOOKUP(X120,LISTAS!$E$2:$F$194,2,0),"INGRESE NOMBRE DEL ITEM")</f>
        <v>INGRESE NOMBRE DEL ITEM</v>
      </c>
      <c r="X120" s="2"/>
      <c r="Y120" s="66"/>
      <c r="Z120" s="66"/>
      <c r="AA120" s="66"/>
      <c r="AB120" s="66"/>
      <c r="AC120" s="66"/>
      <c r="AD120" s="66"/>
      <c r="AE120" s="66"/>
      <c r="AF120" s="66"/>
      <c r="AG120" s="66"/>
      <c r="AH120" s="66"/>
      <c r="AI120" s="66"/>
      <c r="AJ120" s="66"/>
      <c r="AK120" s="57">
        <f t="shared" si="8"/>
        <v>0</v>
      </c>
    </row>
    <row r="121" spans="1:37" ht="41.45" customHeight="1" x14ac:dyDescent="0.25">
      <c r="A121" s="40" t="str">
        <f t="shared" si="9"/>
        <v/>
      </c>
      <c r="B121" s="40" t="str">
        <f t="shared" si="10"/>
        <v/>
      </c>
      <c r="C121" s="40" t="str">
        <f t="shared" si="11"/>
        <v/>
      </c>
      <c r="D121" s="183">
        <f>IF(E121=LISTAS!$O$2,LISTAS!$P$2,IF(E121=LISTAS!$O$3,LISTAS!$P$3,IF(E121=LISTAS!$O$4,LISTAS!$P$4,IF(E121=LISTAS!$O$5,LISTAS!$P$5,IF(E121=LISTAS!$O$6,LISTAS!$P$6,IF(E121=LISTAS!$O$7,LISTAS!$P$7,IF(E121=LISTAS!$O$8,LISTAS!$P$8,IF(E121=LISTAS!$O$9,LISTAS!$P$9,IF(E121=LISTAS!$O$10,LISTAS!$P$10,IF(E121=LISTAS!$O$14,LISTAS!$P$14,IF(E121=LISTAS!$O$11,LISTAS!$P$11,IF(E121=LISTAS!$O$12,LISTAS!$P$12,IF(E121=LISTAS!$O$13,LISTAS!$P$13,"")))))))))))))</f>
        <v>0</v>
      </c>
      <c r="E121" s="2"/>
      <c r="F121" s="59"/>
      <c r="G121" s="281"/>
      <c r="H121" s="281"/>
      <c r="I121" s="281"/>
      <c r="J121" s="281"/>
      <c r="K121" s="281"/>
      <c r="L121" s="281"/>
      <c r="M121" s="281"/>
      <c r="N121" s="281"/>
      <c r="O121" s="281"/>
      <c r="P121" s="281"/>
      <c r="Q121" s="281"/>
      <c r="R121" s="281"/>
      <c r="S121" s="280">
        <f t="shared" si="6"/>
        <v>0</v>
      </c>
      <c r="T121" s="187"/>
      <c r="U121" s="187"/>
      <c r="V121" s="40" t="str">
        <f t="shared" si="7"/>
        <v/>
      </c>
      <c r="W121" s="40" t="str">
        <f>IFERROR(VLOOKUP(X121,LISTAS!$E$2:$F$194,2,0),"INGRESE NOMBRE DEL ITEM")</f>
        <v>INGRESE NOMBRE DEL ITEM</v>
      </c>
      <c r="X121" s="2"/>
      <c r="Y121" s="66"/>
      <c r="Z121" s="66"/>
      <c r="AA121" s="66"/>
      <c r="AB121" s="66"/>
      <c r="AC121" s="66"/>
      <c r="AD121" s="66"/>
      <c r="AE121" s="66"/>
      <c r="AF121" s="66"/>
      <c r="AG121" s="66"/>
      <c r="AH121" s="66"/>
      <c r="AI121" s="66"/>
      <c r="AJ121" s="66"/>
      <c r="AK121" s="57">
        <f t="shared" si="8"/>
        <v>0</v>
      </c>
    </row>
    <row r="122" spans="1:37" ht="41.45" customHeight="1" x14ac:dyDescent="0.25">
      <c r="A122" s="40" t="str">
        <f t="shared" si="9"/>
        <v/>
      </c>
      <c r="B122" s="40" t="str">
        <f t="shared" si="10"/>
        <v/>
      </c>
      <c r="C122" s="40" t="str">
        <f t="shared" si="11"/>
        <v/>
      </c>
      <c r="D122" s="183">
        <f>IF(E122=LISTAS!$O$2,LISTAS!$P$2,IF(E122=LISTAS!$O$3,LISTAS!$P$3,IF(E122=LISTAS!$O$4,LISTAS!$P$4,IF(E122=LISTAS!$O$5,LISTAS!$P$5,IF(E122=LISTAS!$O$6,LISTAS!$P$6,IF(E122=LISTAS!$O$7,LISTAS!$P$7,IF(E122=LISTAS!$O$8,LISTAS!$P$8,IF(E122=LISTAS!$O$9,LISTAS!$P$9,IF(E122=LISTAS!$O$10,LISTAS!$P$10,IF(E122=LISTAS!$O$14,LISTAS!$P$14,IF(E122=LISTAS!$O$11,LISTAS!$P$11,IF(E122=LISTAS!$O$12,LISTAS!$P$12,IF(E122=LISTAS!$O$13,LISTAS!$P$13,"")))))))))))))</f>
        <v>0</v>
      </c>
      <c r="E122" s="2"/>
      <c r="F122" s="59"/>
      <c r="G122" s="281"/>
      <c r="H122" s="281"/>
      <c r="I122" s="281"/>
      <c r="J122" s="281"/>
      <c r="K122" s="281"/>
      <c r="L122" s="281"/>
      <c r="M122" s="281"/>
      <c r="N122" s="281"/>
      <c r="O122" s="281"/>
      <c r="P122" s="281"/>
      <c r="Q122" s="281"/>
      <c r="R122" s="281"/>
      <c r="S122" s="280">
        <f t="shared" si="6"/>
        <v>0</v>
      </c>
      <c r="T122" s="187"/>
      <c r="U122" s="187"/>
      <c r="V122" s="40" t="str">
        <f t="shared" si="7"/>
        <v/>
      </c>
      <c r="W122" s="40" t="str">
        <f>IFERROR(VLOOKUP(X122,LISTAS!$E$2:$F$194,2,0),"INGRESE NOMBRE DEL ITEM")</f>
        <v>INGRESE NOMBRE DEL ITEM</v>
      </c>
      <c r="X122" s="2"/>
      <c r="Y122" s="66"/>
      <c r="Z122" s="66"/>
      <c r="AA122" s="66"/>
      <c r="AB122" s="66"/>
      <c r="AC122" s="66"/>
      <c r="AD122" s="66"/>
      <c r="AE122" s="66"/>
      <c r="AF122" s="66"/>
      <c r="AG122" s="66"/>
      <c r="AH122" s="66"/>
      <c r="AI122" s="66"/>
      <c r="AJ122" s="66"/>
      <c r="AK122" s="57">
        <f t="shared" si="8"/>
        <v>0</v>
      </c>
    </row>
    <row r="123" spans="1:37" ht="41.45" customHeight="1" x14ac:dyDescent="0.25">
      <c r="A123" s="40" t="str">
        <f t="shared" si="9"/>
        <v/>
      </c>
      <c r="B123" s="40" t="str">
        <f t="shared" si="10"/>
        <v/>
      </c>
      <c r="C123" s="40" t="str">
        <f t="shared" si="11"/>
        <v/>
      </c>
      <c r="D123" s="183">
        <f>IF(E123=LISTAS!$O$2,LISTAS!$P$2,IF(E123=LISTAS!$O$3,LISTAS!$P$3,IF(E123=LISTAS!$O$4,LISTAS!$P$4,IF(E123=LISTAS!$O$5,LISTAS!$P$5,IF(E123=LISTAS!$O$6,LISTAS!$P$6,IF(E123=LISTAS!$O$7,LISTAS!$P$7,IF(E123=LISTAS!$O$8,LISTAS!$P$8,IF(E123=LISTAS!$O$9,LISTAS!$P$9,IF(E123=LISTAS!$O$10,LISTAS!$P$10,IF(E123=LISTAS!$O$14,LISTAS!$P$14,IF(E123=LISTAS!$O$11,LISTAS!$P$11,IF(E123=LISTAS!$O$12,LISTAS!$P$12,IF(E123=LISTAS!$O$13,LISTAS!$P$13,"")))))))))))))</f>
        <v>0</v>
      </c>
      <c r="E123" s="2"/>
      <c r="F123" s="59"/>
      <c r="G123" s="281"/>
      <c r="H123" s="281"/>
      <c r="I123" s="281"/>
      <c r="J123" s="281"/>
      <c r="K123" s="281"/>
      <c r="L123" s="281"/>
      <c r="M123" s="281"/>
      <c r="N123" s="281"/>
      <c r="O123" s="281"/>
      <c r="P123" s="281"/>
      <c r="Q123" s="281"/>
      <c r="R123" s="281"/>
      <c r="S123" s="280">
        <f t="shared" si="6"/>
        <v>0</v>
      </c>
      <c r="T123" s="187"/>
      <c r="U123" s="187"/>
      <c r="V123" s="40" t="str">
        <f t="shared" si="7"/>
        <v/>
      </c>
      <c r="W123" s="40" t="str">
        <f>IFERROR(VLOOKUP(X123,LISTAS!$E$2:$F$194,2,0),"INGRESE NOMBRE DEL ITEM")</f>
        <v>INGRESE NOMBRE DEL ITEM</v>
      </c>
      <c r="X123" s="2"/>
      <c r="Y123" s="66"/>
      <c r="Z123" s="66"/>
      <c r="AA123" s="66"/>
      <c r="AB123" s="66"/>
      <c r="AC123" s="66"/>
      <c r="AD123" s="66"/>
      <c r="AE123" s="66"/>
      <c r="AF123" s="66"/>
      <c r="AG123" s="66"/>
      <c r="AH123" s="66"/>
      <c r="AI123" s="66"/>
      <c r="AJ123" s="66"/>
      <c r="AK123" s="57">
        <f t="shared" si="8"/>
        <v>0</v>
      </c>
    </row>
    <row r="124" spans="1:37" ht="41.45" customHeight="1" x14ac:dyDescent="0.25">
      <c r="A124" s="40" t="str">
        <f t="shared" si="9"/>
        <v/>
      </c>
      <c r="B124" s="40" t="str">
        <f t="shared" si="10"/>
        <v/>
      </c>
      <c r="C124" s="40" t="str">
        <f t="shared" si="11"/>
        <v/>
      </c>
      <c r="D124" s="183">
        <f>IF(E124=LISTAS!$O$2,LISTAS!$P$2,IF(E124=LISTAS!$O$3,LISTAS!$P$3,IF(E124=LISTAS!$O$4,LISTAS!$P$4,IF(E124=LISTAS!$O$5,LISTAS!$P$5,IF(E124=LISTAS!$O$6,LISTAS!$P$6,IF(E124=LISTAS!$O$7,LISTAS!$P$7,IF(E124=LISTAS!$O$8,LISTAS!$P$8,IF(E124=LISTAS!$O$9,LISTAS!$P$9,IF(E124=LISTAS!$O$10,LISTAS!$P$10,IF(E124=LISTAS!$O$14,LISTAS!$P$14,IF(E124=LISTAS!$O$11,LISTAS!$P$11,IF(E124=LISTAS!$O$12,LISTAS!$P$12,IF(E124=LISTAS!$O$13,LISTAS!$P$13,"")))))))))))))</f>
        <v>0</v>
      </c>
      <c r="E124" s="2"/>
      <c r="F124" s="59"/>
      <c r="G124" s="281"/>
      <c r="H124" s="281"/>
      <c r="I124" s="281"/>
      <c r="J124" s="281"/>
      <c r="K124" s="281"/>
      <c r="L124" s="281"/>
      <c r="M124" s="281"/>
      <c r="N124" s="281"/>
      <c r="O124" s="281"/>
      <c r="P124" s="281"/>
      <c r="Q124" s="281"/>
      <c r="R124" s="281"/>
      <c r="S124" s="280">
        <f t="shared" si="6"/>
        <v>0</v>
      </c>
      <c r="T124" s="187"/>
      <c r="U124" s="187"/>
      <c r="V124" s="40" t="str">
        <f t="shared" si="7"/>
        <v/>
      </c>
      <c r="W124" s="40" t="str">
        <f>IFERROR(VLOOKUP(X124,LISTAS!$E$2:$F$194,2,0),"INGRESE NOMBRE DEL ITEM")</f>
        <v>INGRESE NOMBRE DEL ITEM</v>
      </c>
      <c r="X124" s="2"/>
      <c r="Y124" s="66"/>
      <c r="Z124" s="66"/>
      <c r="AA124" s="66"/>
      <c r="AB124" s="66"/>
      <c r="AC124" s="66"/>
      <c r="AD124" s="66"/>
      <c r="AE124" s="66"/>
      <c r="AF124" s="66"/>
      <c r="AG124" s="66"/>
      <c r="AH124" s="66"/>
      <c r="AI124" s="66"/>
      <c r="AJ124" s="66"/>
      <c r="AK124" s="57">
        <f t="shared" si="8"/>
        <v>0</v>
      </c>
    </row>
    <row r="125" spans="1:37" ht="41.45" customHeight="1" x14ac:dyDescent="0.25">
      <c r="A125" s="40" t="str">
        <f t="shared" si="9"/>
        <v/>
      </c>
      <c r="B125" s="40" t="str">
        <f t="shared" si="10"/>
        <v/>
      </c>
      <c r="C125" s="40" t="str">
        <f t="shared" si="11"/>
        <v/>
      </c>
      <c r="D125" s="183">
        <f>IF(E125=LISTAS!$O$2,LISTAS!$P$2,IF(E125=LISTAS!$O$3,LISTAS!$P$3,IF(E125=LISTAS!$O$4,LISTAS!$P$4,IF(E125=LISTAS!$O$5,LISTAS!$P$5,IF(E125=LISTAS!$O$6,LISTAS!$P$6,IF(E125=LISTAS!$O$7,LISTAS!$P$7,IF(E125=LISTAS!$O$8,LISTAS!$P$8,IF(E125=LISTAS!$O$9,LISTAS!$P$9,IF(E125=LISTAS!$O$10,LISTAS!$P$10,IF(E125=LISTAS!$O$14,LISTAS!$P$14,IF(E125=LISTAS!$O$11,LISTAS!$P$11,IF(E125=LISTAS!$O$12,LISTAS!$P$12,IF(E125=LISTAS!$O$13,LISTAS!$P$13,"")))))))))))))</f>
        <v>0</v>
      </c>
      <c r="E125" s="2"/>
      <c r="F125" s="59"/>
      <c r="G125" s="281"/>
      <c r="H125" s="281"/>
      <c r="I125" s="281"/>
      <c r="J125" s="281"/>
      <c r="K125" s="281"/>
      <c r="L125" s="281"/>
      <c r="M125" s="281"/>
      <c r="N125" s="281"/>
      <c r="O125" s="281"/>
      <c r="P125" s="281"/>
      <c r="Q125" s="281"/>
      <c r="R125" s="281"/>
      <c r="S125" s="280">
        <f t="shared" si="6"/>
        <v>0</v>
      </c>
      <c r="T125" s="187"/>
      <c r="U125" s="187"/>
      <c r="V125" s="40" t="str">
        <f t="shared" si="7"/>
        <v/>
      </c>
      <c r="W125" s="40" t="str">
        <f>IFERROR(VLOOKUP(X125,LISTAS!$E$2:$F$194,2,0),"INGRESE NOMBRE DEL ITEM")</f>
        <v>INGRESE NOMBRE DEL ITEM</v>
      </c>
      <c r="X125" s="2"/>
      <c r="Y125" s="66"/>
      <c r="Z125" s="66"/>
      <c r="AA125" s="66"/>
      <c r="AB125" s="66"/>
      <c r="AC125" s="66"/>
      <c r="AD125" s="66"/>
      <c r="AE125" s="66"/>
      <c r="AF125" s="66"/>
      <c r="AG125" s="66"/>
      <c r="AH125" s="66"/>
      <c r="AI125" s="66"/>
      <c r="AJ125" s="66"/>
      <c r="AK125" s="57">
        <f t="shared" si="8"/>
        <v>0</v>
      </c>
    </row>
    <row r="126" spans="1:37" ht="41.45" customHeight="1" x14ac:dyDescent="0.25">
      <c r="A126" s="40" t="str">
        <f t="shared" si="9"/>
        <v/>
      </c>
      <c r="B126" s="40" t="str">
        <f t="shared" si="10"/>
        <v/>
      </c>
      <c r="C126" s="40" t="str">
        <f t="shared" si="11"/>
        <v/>
      </c>
      <c r="D126" s="183">
        <f>IF(E126=LISTAS!$O$2,LISTAS!$P$2,IF(E126=LISTAS!$O$3,LISTAS!$P$3,IF(E126=LISTAS!$O$4,LISTAS!$P$4,IF(E126=LISTAS!$O$5,LISTAS!$P$5,IF(E126=LISTAS!$O$6,LISTAS!$P$6,IF(E126=LISTAS!$O$7,LISTAS!$P$7,IF(E126=LISTAS!$O$8,LISTAS!$P$8,IF(E126=LISTAS!$O$9,LISTAS!$P$9,IF(E126=LISTAS!$O$10,LISTAS!$P$10,IF(E126=LISTAS!$O$14,LISTAS!$P$14,IF(E126=LISTAS!$O$11,LISTAS!$P$11,IF(E126=LISTAS!$O$12,LISTAS!$P$12,IF(E126=LISTAS!$O$13,LISTAS!$P$13,"")))))))))))))</f>
        <v>0</v>
      </c>
      <c r="E126" s="2"/>
      <c r="F126" s="59"/>
      <c r="G126" s="281"/>
      <c r="H126" s="281"/>
      <c r="I126" s="281"/>
      <c r="J126" s="281"/>
      <c r="K126" s="281"/>
      <c r="L126" s="281"/>
      <c r="M126" s="281"/>
      <c r="N126" s="281"/>
      <c r="O126" s="281"/>
      <c r="P126" s="281"/>
      <c r="Q126" s="281"/>
      <c r="R126" s="281"/>
      <c r="S126" s="280">
        <f t="shared" si="6"/>
        <v>0</v>
      </c>
      <c r="T126" s="187"/>
      <c r="U126" s="187"/>
      <c r="V126" s="40" t="str">
        <f t="shared" si="7"/>
        <v/>
      </c>
      <c r="W126" s="40" t="str">
        <f>IFERROR(VLOOKUP(X126,LISTAS!$E$2:$F$194,2,0),"INGRESE NOMBRE DEL ITEM")</f>
        <v>INGRESE NOMBRE DEL ITEM</v>
      </c>
      <c r="X126" s="2"/>
      <c r="Y126" s="66"/>
      <c r="Z126" s="66"/>
      <c r="AA126" s="66"/>
      <c r="AB126" s="66"/>
      <c r="AC126" s="66"/>
      <c r="AD126" s="66"/>
      <c r="AE126" s="66"/>
      <c r="AF126" s="66"/>
      <c r="AG126" s="66"/>
      <c r="AH126" s="66"/>
      <c r="AI126" s="66"/>
      <c r="AJ126" s="66"/>
      <c r="AK126" s="57">
        <f t="shared" si="8"/>
        <v>0</v>
      </c>
    </row>
    <row r="127" spans="1:37" ht="41.45" customHeight="1" x14ac:dyDescent="0.25">
      <c r="A127" s="40" t="str">
        <f t="shared" si="9"/>
        <v/>
      </c>
      <c r="B127" s="40" t="str">
        <f t="shared" si="10"/>
        <v/>
      </c>
      <c r="C127" s="40" t="str">
        <f t="shared" si="11"/>
        <v/>
      </c>
      <c r="D127" s="183">
        <f>IF(E127=LISTAS!$O$2,LISTAS!$P$2,IF(E127=LISTAS!$O$3,LISTAS!$P$3,IF(E127=LISTAS!$O$4,LISTAS!$P$4,IF(E127=LISTAS!$O$5,LISTAS!$P$5,IF(E127=LISTAS!$O$6,LISTAS!$P$6,IF(E127=LISTAS!$O$7,LISTAS!$P$7,IF(E127=LISTAS!$O$8,LISTAS!$P$8,IF(E127=LISTAS!$O$9,LISTAS!$P$9,IF(E127=LISTAS!$O$10,LISTAS!$P$10,IF(E127=LISTAS!$O$14,LISTAS!$P$14,IF(E127=LISTAS!$O$11,LISTAS!$P$11,IF(E127=LISTAS!$O$12,LISTAS!$P$12,IF(E127=LISTAS!$O$13,LISTAS!$P$13,"")))))))))))))</f>
        <v>0</v>
      </c>
      <c r="E127" s="2"/>
      <c r="F127" s="59"/>
      <c r="G127" s="281"/>
      <c r="H127" s="281"/>
      <c r="I127" s="281"/>
      <c r="J127" s="281"/>
      <c r="K127" s="281"/>
      <c r="L127" s="281"/>
      <c r="M127" s="281"/>
      <c r="N127" s="281"/>
      <c r="O127" s="281"/>
      <c r="P127" s="281"/>
      <c r="Q127" s="281"/>
      <c r="R127" s="281"/>
      <c r="S127" s="280">
        <f t="shared" si="6"/>
        <v>0</v>
      </c>
      <c r="T127" s="187"/>
      <c r="U127" s="187"/>
      <c r="V127" s="40" t="str">
        <f t="shared" si="7"/>
        <v/>
      </c>
      <c r="W127" s="40" t="str">
        <f>IFERROR(VLOOKUP(X127,LISTAS!$E$2:$F$194,2,0),"INGRESE NOMBRE DEL ITEM")</f>
        <v>INGRESE NOMBRE DEL ITEM</v>
      </c>
      <c r="X127" s="2"/>
      <c r="Y127" s="66"/>
      <c r="Z127" s="66"/>
      <c r="AA127" s="66"/>
      <c r="AB127" s="66"/>
      <c r="AC127" s="66"/>
      <c r="AD127" s="66"/>
      <c r="AE127" s="66"/>
      <c r="AF127" s="66"/>
      <c r="AG127" s="66"/>
      <c r="AH127" s="66"/>
      <c r="AI127" s="66"/>
      <c r="AJ127" s="66"/>
      <c r="AK127" s="57">
        <f t="shared" si="8"/>
        <v>0</v>
      </c>
    </row>
    <row r="128" spans="1:37" ht="41.45" customHeight="1" x14ac:dyDescent="0.25">
      <c r="A128" s="40" t="str">
        <f t="shared" si="9"/>
        <v/>
      </c>
      <c r="B128" s="40" t="str">
        <f t="shared" si="10"/>
        <v/>
      </c>
      <c r="C128" s="40" t="str">
        <f t="shared" si="11"/>
        <v/>
      </c>
      <c r="D128" s="183">
        <f>IF(E128=LISTAS!$O$2,LISTAS!$P$2,IF(E128=LISTAS!$O$3,LISTAS!$P$3,IF(E128=LISTAS!$O$4,LISTAS!$P$4,IF(E128=LISTAS!$O$5,LISTAS!$P$5,IF(E128=LISTAS!$O$6,LISTAS!$P$6,IF(E128=LISTAS!$O$7,LISTAS!$P$7,IF(E128=LISTAS!$O$8,LISTAS!$P$8,IF(E128=LISTAS!$O$9,LISTAS!$P$9,IF(E128=LISTAS!$O$10,LISTAS!$P$10,IF(E128=LISTAS!$O$14,LISTAS!$P$14,IF(E128=LISTAS!$O$11,LISTAS!$P$11,IF(E128=LISTAS!$O$12,LISTAS!$P$12,IF(E128=LISTAS!$O$13,LISTAS!$P$13,"")))))))))))))</f>
        <v>0</v>
      </c>
      <c r="E128" s="2"/>
      <c r="F128" s="59"/>
      <c r="G128" s="281"/>
      <c r="H128" s="281"/>
      <c r="I128" s="281"/>
      <c r="J128" s="281"/>
      <c r="K128" s="281"/>
      <c r="L128" s="281"/>
      <c r="M128" s="281"/>
      <c r="N128" s="281"/>
      <c r="O128" s="281"/>
      <c r="P128" s="281"/>
      <c r="Q128" s="281"/>
      <c r="R128" s="281"/>
      <c r="S128" s="280">
        <f t="shared" si="6"/>
        <v>0</v>
      </c>
      <c r="T128" s="187"/>
      <c r="U128" s="187"/>
      <c r="V128" s="40" t="str">
        <f t="shared" si="7"/>
        <v/>
      </c>
      <c r="W128" s="40" t="str">
        <f>IFERROR(VLOOKUP(X128,LISTAS!$E$2:$F$194,2,0),"INGRESE NOMBRE DEL ITEM")</f>
        <v>INGRESE NOMBRE DEL ITEM</v>
      </c>
      <c r="X128" s="2"/>
      <c r="Y128" s="66"/>
      <c r="Z128" s="66"/>
      <c r="AA128" s="66"/>
      <c r="AB128" s="66"/>
      <c r="AC128" s="66"/>
      <c r="AD128" s="66"/>
      <c r="AE128" s="66"/>
      <c r="AF128" s="66"/>
      <c r="AG128" s="66"/>
      <c r="AH128" s="66"/>
      <c r="AI128" s="66"/>
      <c r="AJ128" s="66"/>
      <c r="AK128" s="57">
        <f t="shared" si="8"/>
        <v>0</v>
      </c>
    </row>
    <row r="129" spans="1:37" ht="41.45" customHeight="1" x14ac:dyDescent="0.25">
      <c r="A129" s="40" t="str">
        <f t="shared" si="9"/>
        <v/>
      </c>
      <c r="B129" s="40" t="str">
        <f t="shared" si="10"/>
        <v/>
      </c>
      <c r="C129" s="40" t="str">
        <f t="shared" si="11"/>
        <v/>
      </c>
      <c r="D129" s="183">
        <f>IF(E129=LISTAS!$O$2,LISTAS!$P$2,IF(E129=LISTAS!$O$3,LISTAS!$P$3,IF(E129=LISTAS!$O$4,LISTAS!$P$4,IF(E129=LISTAS!$O$5,LISTAS!$P$5,IF(E129=LISTAS!$O$6,LISTAS!$P$6,IF(E129=LISTAS!$O$7,LISTAS!$P$7,IF(E129=LISTAS!$O$8,LISTAS!$P$8,IF(E129=LISTAS!$O$9,LISTAS!$P$9,IF(E129=LISTAS!$O$10,LISTAS!$P$10,IF(E129=LISTAS!$O$14,LISTAS!$P$14,IF(E129=LISTAS!$O$11,LISTAS!$P$11,IF(E129=LISTAS!$O$12,LISTAS!$P$12,IF(E129=LISTAS!$O$13,LISTAS!$P$13,"")))))))))))))</f>
        <v>0</v>
      </c>
      <c r="E129" s="2"/>
      <c r="F129" s="59"/>
      <c r="G129" s="281"/>
      <c r="H129" s="281"/>
      <c r="I129" s="281"/>
      <c r="J129" s="281"/>
      <c r="K129" s="281"/>
      <c r="L129" s="281"/>
      <c r="M129" s="281"/>
      <c r="N129" s="281"/>
      <c r="O129" s="281"/>
      <c r="P129" s="281"/>
      <c r="Q129" s="281"/>
      <c r="R129" s="281"/>
      <c r="S129" s="280">
        <f t="shared" si="6"/>
        <v>0</v>
      </c>
      <c r="T129" s="187"/>
      <c r="U129" s="187"/>
      <c r="V129" s="40" t="str">
        <f t="shared" si="7"/>
        <v/>
      </c>
      <c r="W129" s="40" t="str">
        <f>IFERROR(VLOOKUP(X129,LISTAS!$E$2:$F$194,2,0),"INGRESE NOMBRE DEL ITEM")</f>
        <v>INGRESE NOMBRE DEL ITEM</v>
      </c>
      <c r="X129" s="2"/>
      <c r="Y129" s="66"/>
      <c r="Z129" s="66"/>
      <c r="AA129" s="66"/>
      <c r="AB129" s="66"/>
      <c r="AC129" s="66"/>
      <c r="AD129" s="66"/>
      <c r="AE129" s="66"/>
      <c r="AF129" s="66"/>
      <c r="AG129" s="66"/>
      <c r="AH129" s="66"/>
      <c r="AI129" s="66"/>
      <c r="AJ129" s="66"/>
      <c r="AK129" s="57">
        <f t="shared" si="8"/>
        <v>0</v>
      </c>
    </row>
    <row r="130" spans="1:37" ht="41.45" customHeight="1" x14ac:dyDescent="0.25">
      <c r="A130" s="40" t="str">
        <f t="shared" si="9"/>
        <v/>
      </c>
      <c r="B130" s="40" t="str">
        <f t="shared" si="10"/>
        <v/>
      </c>
      <c r="C130" s="40" t="str">
        <f t="shared" si="11"/>
        <v/>
      </c>
      <c r="D130" s="183">
        <f>IF(E130=LISTAS!$O$2,LISTAS!$P$2,IF(E130=LISTAS!$O$3,LISTAS!$P$3,IF(E130=LISTAS!$O$4,LISTAS!$P$4,IF(E130=LISTAS!$O$5,LISTAS!$P$5,IF(E130=LISTAS!$O$6,LISTAS!$P$6,IF(E130=LISTAS!$O$7,LISTAS!$P$7,IF(E130=LISTAS!$O$8,LISTAS!$P$8,IF(E130=LISTAS!$O$9,LISTAS!$P$9,IF(E130=LISTAS!$O$10,LISTAS!$P$10,IF(E130=LISTAS!$O$14,LISTAS!$P$14,IF(E130=LISTAS!$O$11,LISTAS!$P$11,IF(E130=LISTAS!$O$12,LISTAS!$P$12,IF(E130=LISTAS!$O$13,LISTAS!$P$13,"")))))))))))))</f>
        <v>0</v>
      </c>
      <c r="E130" s="2"/>
      <c r="F130" s="59"/>
      <c r="G130" s="281"/>
      <c r="H130" s="281"/>
      <c r="I130" s="281"/>
      <c r="J130" s="281"/>
      <c r="K130" s="281"/>
      <c r="L130" s="281"/>
      <c r="M130" s="281"/>
      <c r="N130" s="281"/>
      <c r="O130" s="281"/>
      <c r="P130" s="281"/>
      <c r="Q130" s="281"/>
      <c r="R130" s="281"/>
      <c r="S130" s="280">
        <f t="shared" si="6"/>
        <v>0</v>
      </c>
      <c r="T130" s="187"/>
      <c r="U130" s="187"/>
      <c r="V130" s="40" t="str">
        <f t="shared" si="7"/>
        <v/>
      </c>
      <c r="W130" s="40" t="str">
        <f>IFERROR(VLOOKUP(X130,LISTAS!$E$2:$F$194,2,0),"INGRESE NOMBRE DEL ITEM")</f>
        <v>INGRESE NOMBRE DEL ITEM</v>
      </c>
      <c r="X130" s="2"/>
      <c r="Y130" s="66"/>
      <c r="Z130" s="66"/>
      <c r="AA130" s="66"/>
      <c r="AB130" s="66"/>
      <c r="AC130" s="66"/>
      <c r="AD130" s="66"/>
      <c r="AE130" s="66"/>
      <c r="AF130" s="66"/>
      <c r="AG130" s="66"/>
      <c r="AH130" s="66"/>
      <c r="AI130" s="66"/>
      <c r="AJ130" s="66"/>
      <c r="AK130" s="57">
        <f t="shared" si="8"/>
        <v>0</v>
      </c>
    </row>
    <row r="131" spans="1:37" ht="41.45" customHeight="1" x14ac:dyDescent="0.25">
      <c r="A131" s="40" t="str">
        <f t="shared" si="9"/>
        <v/>
      </c>
      <c r="B131" s="40" t="str">
        <f t="shared" si="10"/>
        <v/>
      </c>
      <c r="C131" s="40" t="str">
        <f t="shared" si="11"/>
        <v/>
      </c>
      <c r="D131" s="183">
        <f>IF(E131=LISTAS!$O$2,LISTAS!$P$2,IF(E131=LISTAS!$O$3,LISTAS!$P$3,IF(E131=LISTAS!$O$4,LISTAS!$P$4,IF(E131=LISTAS!$O$5,LISTAS!$P$5,IF(E131=LISTAS!$O$6,LISTAS!$P$6,IF(E131=LISTAS!$O$7,LISTAS!$P$7,IF(E131=LISTAS!$O$8,LISTAS!$P$8,IF(E131=LISTAS!$O$9,LISTAS!$P$9,IF(E131=LISTAS!$O$10,LISTAS!$P$10,IF(E131=LISTAS!$O$14,LISTAS!$P$14,IF(E131=LISTAS!$O$11,LISTAS!$P$11,IF(E131=LISTAS!$O$12,LISTAS!$P$12,IF(E131=LISTAS!$O$13,LISTAS!$P$13,"")))))))))))))</f>
        <v>0</v>
      </c>
      <c r="E131" s="2"/>
      <c r="F131" s="59"/>
      <c r="G131" s="281"/>
      <c r="H131" s="281"/>
      <c r="I131" s="281"/>
      <c r="J131" s="281"/>
      <c r="K131" s="281"/>
      <c r="L131" s="281"/>
      <c r="M131" s="281"/>
      <c r="N131" s="281"/>
      <c r="O131" s="281"/>
      <c r="P131" s="281"/>
      <c r="Q131" s="281"/>
      <c r="R131" s="281"/>
      <c r="S131" s="280">
        <f t="shared" si="6"/>
        <v>0</v>
      </c>
      <c r="T131" s="187"/>
      <c r="U131" s="187"/>
      <c r="V131" s="40" t="str">
        <f t="shared" si="7"/>
        <v/>
      </c>
      <c r="W131" s="40" t="str">
        <f>IFERROR(VLOOKUP(X131,LISTAS!$E$2:$F$194,2,0),"INGRESE NOMBRE DEL ITEM")</f>
        <v>INGRESE NOMBRE DEL ITEM</v>
      </c>
      <c r="X131" s="2"/>
      <c r="Y131" s="66"/>
      <c r="Z131" s="66"/>
      <c r="AA131" s="66"/>
      <c r="AB131" s="66"/>
      <c r="AC131" s="66"/>
      <c r="AD131" s="66"/>
      <c r="AE131" s="66"/>
      <c r="AF131" s="66"/>
      <c r="AG131" s="66"/>
      <c r="AH131" s="66"/>
      <c r="AI131" s="66"/>
      <c r="AJ131" s="66"/>
      <c r="AK131" s="57">
        <f t="shared" si="8"/>
        <v>0</v>
      </c>
    </row>
    <row r="132" spans="1:37" ht="41.45" customHeight="1" x14ac:dyDescent="0.25">
      <c r="A132" s="40" t="str">
        <f t="shared" si="9"/>
        <v/>
      </c>
      <c r="B132" s="40" t="str">
        <f t="shared" si="10"/>
        <v/>
      </c>
      <c r="C132" s="40" t="str">
        <f t="shared" si="11"/>
        <v/>
      </c>
      <c r="D132" s="183">
        <f>IF(E132=LISTAS!$O$2,LISTAS!$P$2,IF(E132=LISTAS!$O$3,LISTAS!$P$3,IF(E132=LISTAS!$O$4,LISTAS!$P$4,IF(E132=LISTAS!$O$5,LISTAS!$P$5,IF(E132=LISTAS!$O$6,LISTAS!$P$6,IF(E132=LISTAS!$O$7,LISTAS!$P$7,IF(E132=LISTAS!$O$8,LISTAS!$P$8,IF(E132=LISTAS!$O$9,LISTAS!$P$9,IF(E132=LISTAS!$O$10,LISTAS!$P$10,IF(E132=LISTAS!$O$14,LISTAS!$P$14,IF(E132=LISTAS!$O$11,LISTAS!$P$11,IF(E132=LISTAS!$O$12,LISTAS!$P$12,IF(E132=LISTAS!$O$13,LISTAS!$P$13,"")))))))))))))</f>
        <v>0</v>
      </c>
      <c r="E132" s="2"/>
      <c r="F132" s="59"/>
      <c r="G132" s="281"/>
      <c r="H132" s="281"/>
      <c r="I132" s="281"/>
      <c r="J132" s="281"/>
      <c r="K132" s="281"/>
      <c r="L132" s="281"/>
      <c r="M132" s="281"/>
      <c r="N132" s="281"/>
      <c r="O132" s="281"/>
      <c r="P132" s="281"/>
      <c r="Q132" s="281"/>
      <c r="R132" s="281"/>
      <c r="S132" s="280">
        <f t="shared" si="6"/>
        <v>0</v>
      </c>
      <c r="T132" s="187"/>
      <c r="U132" s="187"/>
      <c r="V132" s="40" t="str">
        <f t="shared" si="7"/>
        <v/>
      </c>
      <c r="W132" s="40" t="str">
        <f>IFERROR(VLOOKUP(X132,LISTAS!$E$2:$F$194,2,0),"INGRESE NOMBRE DEL ITEM")</f>
        <v>INGRESE NOMBRE DEL ITEM</v>
      </c>
      <c r="X132" s="2"/>
      <c r="Y132" s="66"/>
      <c r="Z132" s="66"/>
      <c r="AA132" s="66"/>
      <c r="AB132" s="66"/>
      <c r="AC132" s="66"/>
      <c r="AD132" s="66"/>
      <c r="AE132" s="66"/>
      <c r="AF132" s="66"/>
      <c r="AG132" s="66"/>
      <c r="AH132" s="66"/>
      <c r="AI132" s="66"/>
      <c r="AJ132" s="66"/>
      <c r="AK132" s="57">
        <f t="shared" si="8"/>
        <v>0</v>
      </c>
    </row>
    <row r="133" spans="1:37" ht="41.45" customHeight="1" x14ac:dyDescent="0.25">
      <c r="A133" s="40" t="str">
        <f t="shared" si="9"/>
        <v/>
      </c>
      <c r="B133" s="40" t="str">
        <f t="shared" si="10"/>
        <v/>
      </c>
      <c r="C133" s="40" t="str">
        <f t="shared" si="11"/>
        <v/>
      </c>
      <c r="D133" s="183">
        <f>IF(E133=LISTAS!$O$2,LISTAS!$P$2,IF(E133=LISTAS!$O$3,LISTAS!$P$3,IF(E133=LISTAS!$O$4,LISTAS!$P$4,IF(E133=LISTAS!$O$5,LISTAS!$P$5,IF(E133=LISTAS!$O$6,LISTAS!$P$6,IF(E133=LISTAS!$O$7,LISTAS!$P$7,IF(E133=LISTAS!$O$8,LISTAS!$P$8,IF(E133=LISTAS!$O$9,LISTAS!$P$9,IF(E133=LISTAS!$O$10,LISTAS!$P$10,IF(E133=LISTAS!$O$14,LISTAS!$P$14,IF(E133=LISTAS!$O$11,LISTAS!$P$11,IF(E133=LISTAS!$O$12,LISTAS!$P$12,IF(E133=LISTAS!$O$13,LISTAS!$P$13,"")))))))))))))</f>
        <v>0</v>
      </c>
      <c r="E133" s="2"/>
      <c r="F133" s="59"/>
      <c r="G133" s="281"/>
      <c r="H133" s="281"/>
      <c r="I133" s="281"/>
      <c r="J133" s="281"/>
      <c r="K133" s="281"/>
      <c r="L133" s="281"/>
      <c r="M133" s="281"/>
      <c r="N133" s="281"/>
      <c r="O133" s="281"/>
      <c r="P133" s="281"/>
      <c r="Q133" s="281"/>
      <c r="R133" s="281"/>
      <c r="S133" s="280">
        <f t="shared" ref="S133:S196" si="12">SUM(G133:R133)</f>
        <v>0</v>
      </c>
      <c r="T133" s="187"/>
      <c r="U133" s="187"/>
      <c r="V133" s="40" t="str">
        <f t="shared" ref="V133:V196" si="13">IF(X133="","",MID(W133,1,2))</f>
        <v/>
      </c>
      <c r="W133" s="40" t="str">
        <f>IFERROR(VLOOKUP(X133,LISTAS!$E$2:$F$194,2,0),"INGRESE NOMBRE DEL ITEM")</f>
        <v>INGRESE NOMBRE DEL ITEM</v>
      </c>
      <c r="X133" s="2"/>
      <c r="Y133" s="66"/>
      <c r="Z133" s="66"/>
      <c r="AA133" s="66"/>
      <c r="AB133" s="66"/>
      <c r="AC133" s="66"/>
      <c r="AD133" s="66"/>
      <c r="AE133" s="66"/>
      <c r="AF133" s="66"/>
      <c r="AG133" s="66"/>
      <c r="AH133" s="66"/>
      <c r="AI133" s="66"/>
      <c r="AJ133" s="66"/>
      <c r="AK133" s="57">
        <f t="shared" ref="AK133:AK196" si="14">SUM(Y133:AJ133)</f>
        <v>0</v>
      </c>
    </row>
    <row r="134" spans="1:37" ht="41.45" customHeight="1" x14ac:dyDescent="0.25">
      <c r="A134" s="40" t="str">
        <f t="shared" ref="A134:A197" si="15">A133</f>
        <v/>
      </c>
      <c r="B134" s="40" t="str">
        <f t="shared" ref="B134:B197" si="16">IF(B133=0,"",B133)</f>
        <v/>
      </c>
      <c r="C134" s="40" t="str">
        <f t="shared" ref="C134:C197" si="17">C133</f>
        <v/>
      </c>
      <c r="D134" s="183">
        <f>IF(E134=LISTAS!$O$2,LISTAS!$P$2,IF(E134=LISTAS!$O$3,LISTAS!$P$3,IF(E134=LISTAS!$O$4,LISTAS!$P$4,IF(E134=LISTAS!$O$5,LISTAS!$P$5,IF(E134=LISTAS!$O$6,LISTAS!$P$6,IF(E134=LISTAS!$O$7,LISTAS!$P$7,IF(E134=LISTAS!$O$8,LISTAS!$P$8,IF(E134=LISTAS!$O$9,LISTAS!$P$9,IF(E134=LISTAS!$O$10,LISTAS!$P$10,IF(E134=LISTAS!$O$14,LISTAS!$P$14,IF(E134=LISTAS!$O$11,LISTAS!$P$11,IF(E134=LISTAS!$O$12,LISTAS!$P$12,IF(E134=LISTAS!$O$13,LISTAS!$P$13,"")))))))))))))</f>
        <v>0</v>
      </c>
      <c r="E134" s="2"/>
      <c r="F134" s="59"/>
      <c r="G134" s="281"/>
      <c r="H134" s="281"/>
      <c r="I134" s="281"/>
      <c r="J134" s="281"/>
      <c r="K134" s="281"/>
      <c r="L134" s="281"/>
      <c r="M134" s="281"/>
      <c r="N134" s="281"/>
      <c r="O134" s="281"/>
      <c r="P134" s="281"/>
      <c r="Q134" s="281"/>
      <c r="R134" s="281"/>
      <c r="S134" s="280">
        <f t="shared" si="12"/>
        <v>0</v>
      </c>
      <c r="T134" s="187"/>
      <c r="U134" s="187"/>
      <c r="V134" s="40" t="str">
        <f t="shared" si="13"/>
        <v/>
      </c>
      <c r="W134" s="40" t="str">
        <f>IFERROR(VLOOKUP(X134,LISTAS!$E$2:$F$194,2,0),"INGRESE NOMBRE DEL ITEM")</f>
        <v>INGRESE NOMBRE DEL ITEM</v>
      </c>
      <c r="X134" s="2"/>
      <c r="Y134" s="66"/>
      <c r="Z134" s="66"/>
      <c r="AA134" s="66"/>
      <c r="AB134" s="66"/>
      <c r="AC134" s="66"/>
      <c r="AD134" s="66"/>
      <c r="AE134" s="66"/>
      <c r="AF134" s="66"/>
      <c r="AG134" s="66"/>
      <c r="AH134" s="66"/>
      <c r="AI134" s="66"/>
      <c r="AJ134" s="66"/>
      <c r="AK134" s="57">
        <f t="shared" si="14"/>
        <v>0</v>
      </c>
    </row>
    <row r="135" spans="1:37" ht="41.45" customHeight="1" x14ac:dyDescent="0.25">
      <c r="A135" s="40" t="str">
        <f t="shared" si="15"/>
        <v/>
      </c>
      <c r="B135" s="40" t="str">
        <f t="shared" si="16"/>
        <v/>
      </c>
      <c r="C135" s="40" t="str">
        <f t="shared" si="17"/>
        <v/>
      </c>
      <c r="D135" s="183">
        <f>IF(E135=LISTAS!$O$2,LISTAS!$P$2,IF(E135=LISTAS!$O$3,LISTAS!$P$3,IF(E135=LISTAS!$O$4,LISTAS!$P$4,IF(E135=LISTAS!$O$5,LISTAS!$P$5,IF(E135=LISTAS!$O$6,LISTAS!$P$6,IF(E135=LISTAS!$O$7,LISTAS!$P$7,IF(E135=LISTAS!$O$8,LISTAS!$P$8,IF(E135=LISTAS!$O$9,LISTAS!$P$9,IF(E135=LISTAS!$O$10,LISTAS!$P$10,IF(E135=LISTAS!$O$14,LISTAS!$P$14,IF(E135=LISTAS!$O$11,LISTAS!$P$11,IF(E135=LISTAS!$O$12,LISTAS!$P$12,IF(E135=LISTAS!$O$13,LISTAS!$P$13,"")))))))))))))</f>
        <v>0</v>
      </c>
      <c r="E135" s="2"/>
      <c r="F135" s="59"/>
      <c r="G135" s="281"/>
      <c r="H135" s="281"/>
      <c r="I135" s="281"/>
      <c r="J135" s="281"/>
      <c r="K135" s="281"/>
      <c r="L135" s="281"/>
      <c r="M135" s="281"/>
      <c r="N135" s="281"/>
      <c r="O135" s="281"/>
      <c r="P135" s="281"/>
      <c r="Q135" s="281"/>
      <c r="R135" s="281"/>
      <c r="S135" s="280">
        <f t="shared" si="12"/>
        <v>0</v>
      </c>
      <c r="T135" s="187"/>
      <c r="U135" s="187"/>
      <c r="V135" s="40" t="str">
        <f t="shared" si="13"/>
        <v/>
      </c>
      <c r="W135" s="40" t="str">
        <f>IFERROR(VLOOKUP(X135,LISTAS!$E$2:$F$194,2,0),"INGRESE NOMBRE DEL ITEM")</f>
        <v>INGRESE NOMBRE DEL ITEM</v>
      </c>
      <c r="X135" s="2"/>
      <c r="Y135" s="66"/>
      <c r="Z135" s="66"/>
      <c r="AA135" s="66"/>
      <c r="AB135" s="66"/>
      <c r="AC135" s="66"/>
      <c r="AD135" s="66"/>
      <c r="AE135" s="66"/>
      <c r="AF135" s="66"/>
      <c r="AG135" s="66"/>
      <c r="AH135" s="66"/>
      <c r="AI135" s="66"/>
      <c r="AJ135" s="66"/>
      <c r="AK135" s="57">
        <f t="shared" si="14"/>
        <v>0</v>
      </c>
    </row>
    <row r="136" spans="1:37" ht="41.45" customHeight="1" x14ac:dyDescent="0.25">
      <c r="A136" s="40" t="str">
        <f t="shared" si="15"/>
        <v/>
      </c>
      <c r="B136" s="40" t="str">
        <f t="shared" si="16"/>
        <v/>
      </c>
      <c r="C136" s="40" t="str">
        <f t="shared" si="17"/>
        <v/>
      </c>
      <c r="D136" s="183">
        <f>IF(E136=LISTAS!$O$2,LISTAS!$P$2,IF(E136=LISTAS!$O$3,LISTAS!$P$3,IF(E136=LISTAS!$O$4,LISTAS!$P$4,IF(E136=LISTAS!$O$5,LISTAS!$P$5,IF(E136=LISTAS!$O$6,LISTAS!$P$6,IF(E136=LISTAS!$O$7,LISTAS!$P$7,IF(E136=LISTAS!$O$8,LISTAS!$P$8,IF(E136=LISTAS!$O$9,LISTAS!$P$9,IF(E136=LISTAS!$O$10,LISTAS!$P$10,IF(E136=LISTAS!$O$14,LISTAS!$P$14,IF(E136=LISTAS!$O$11,LISTAS!$P$11,IF(E136=LISTAS!$O$12,LISTAS!$P$12,IF(E136=LISTAS!$O$13,LISTAS!$P$13,"")))))))))))))</f>
        <v>0</v>
      </c>
      <c r="E136" s="2"/>
      <c r="F136" s="59"/>
      <c r="G136" s="281"/>
      <c r="H136" s="281"/>
      <c r="I136" s="281"/>
      <c r="J136" s="281"/>
      <c r="K136" s="281"/>
      <c r="L136" s="281"/>
      <c r="M136" s="281"/>
      <c r="N136" s="281"/>
      <c r="O136" s="281"/>
      <c r="P136" s="281"/>
      <c r="Q136" s="281"/>
      <c r="R136" s="281"/>
      <c r="S136" s="280">
        <f t="shared" si="12"/>
        <v>0</v>
      </c>
      <c r="T136" s="187"/>
      <c r="U136" s="187"/>
      <c r="V136" s="40" t="str">
        <f t="shared" si="13"/>
        <v/>
      </c>
      <c r="W136" s="40" t="str">
        <f>IFERROR(VLOOKUP(X136,LISTAS!$E$2:$F$194,2,0),"INGRESE NOMBRE DEL ITEM")</f>
        <v>INGRESE NOMBRE DEL ITEM</v>
      </c>
      <c r="X136" s="2"/>
      <c r="Y136" s="66"/>
      <c r="Z136" s="66"/>
      <c r="AA136" s="66"/>
      <c r="AB136" s="66"/>
      <c r="AC136" s="66"/>
      <c r="AD136" s="66"/>
      <c r="AE136" s="66"/>
      <c r="AF136" s="66"/>
      <c r="AG136" s="66"/>
      <c r="AH136" s="66"/>
      <c r="AI136" s="66"/>
      <c r="AJ136" s="66"/>
      <c r="AK136" s="57">
        <f t="shared" si="14"/>
        <v>0</v>
      </c>
    </row>
    <row r="137" spans="1:37" ht="41.45" customHeight="1" x14ac:dyDescent="0.25">
      <c r="A137" s="40" t="str">
        <f t="shared" si="15"/>
        <v/>
      </c>
      <c r="B137" s="40" t="str">
        <f t="shared" si="16"/>
        <v/>
      </c>
      <c r="C137" s="40" t="str">
        <f t="shared" si="17"/>
        <v/>
      </c>
      <c r="D137" s="183">
        <f>IF(E137=LISTAS!$O$2,LISTAS!$P$2,IF(E137=LISTAS!$O$3,LISTAS!$P$3,IF(E137=LISTAS!$O$4,LISTAS!$P$4,IF(E137=LISTAS!$O$5,LISTAS!$P$5,IF(E137=LISTAS!$O$6,LISTAS!$P$6,IF(E137=LISTAS!$O$7,LISTAS!$P$7,IF(E137=LISTAS!$O$8,LISTAS!$P$8,IF(E137=LISTAS!$O$9,LISTAS!$P$9,IF(E137=LISTAS!$O$10,LISTAS!$P$10,IF(E137=LISTAS!$O$14,LISTAS!$P$14,IF(E137=LISTAS!$O$11,LISTAS!$P$11,IF(E137=LISTAS!$O$12,LISTAS!$P$12,IF(E137=LISTAS!$O$13,LISTAS!$P$13,"")))))))))))))</f>
        <v>0</v>
      </c>
      <c r="E137" s="2"/>
      <c r="F137" s="59"/>
      <c r="G137" s="281"/>
      <c r="H137" s="281"/>
      <c r="I137" s="281"/>
      <c r="J137" s="281"/>
      <c r="K137" s="281"/>
      <c r="L137" s="281"/>
      <c r="M137" s="281"/>
      <c r="N137" s="281"/>
      <c r="O137" s="281"/>
      <c r="P137" s="281"/>
      <c r="Q137" s="281"/>
      <c r="R137" s="281"/>
      <c r="S137" s="280">
        <f t="shared" si="12"/>
        <v>0</v>
      </c>
      <c r="T137" s="187"/>
      <c r="U137" s="187"/>
      <c r="V137" s="40" t="str">
        <f t="shared" si="13"/>
        <v/>
      </c>
      <c r="W137" s="40" t="str">
        <f>IFERROR(VLOOKUP(X137,LISTAS!$E$2:$F$194,2,0),"INGRESE NOMBRE DEL ITEM")</f>
        <v>INGRESE NOMBRE DEL ITEM</v>
      </c>
      <c r="X137" s="2"/>
      <c r="Y137" s="66"/>
      <c r="Z137" s="66"/>
      <c r="AA137" s="66"/>
      <c r="AB137" s="66"/>
      <c r="AC137" s="66"/>
      <c r="AD137" s="66"/>
      <c r="AE137" s="66"/>
      <c r="AF137" s="66"/>
      <c r="AG137" s="66"/>
      <c r="AH137" s="66"/>
      <c r="AI137" s="66"/>
      <c r="AJ137" s="66"/>
      <c r="AK137" s="57">
        <f t="shared" si="14"/>
        <v>0</v>
      </c>
    </row>
    <row r="138" spans="1:37" ht="41.45" customHeight="1" x14ac:dyDescent="0.25">
      <c r="A138" s="40" t="str">
        <f t="shared" si="15"/>
        <v/>
      </c>
      <c r="B138" s="40" t="str">
        <f t="shared" si="16"/>
        <v/>
      </c>
      <c r="C138" s="40" t="str">
        <f t="shared" si="17"/>
        <v/>
      </c>
      <c r="D138" s="183">
        <f>IF(E138=LISTAS!$O$2,LISTAS!$P$2,IF(E138=LISTAS!$O$3,LISTAS!$P$3,IF(E138=LISTAS!$O$4,LISTAS!$P$4,IF(E138=LISTAS!$O$5,LISTAS!$P$5,IF(E138=LISTAS!$O$6,LISTAS!$P$6,IF(E138=LISTAS!$O$7,LISTAS!$P$7,IF(E138=LISTAS!$O$8,LISTAS!$P$8,IF(E138=LISTAS!$O$9,LISTAS!$P$9,IF(E138=LISTAS!$O$10,LISTAS!$P$10,IF(E138=LISTAS!$O$14,LISTAS!$P$14,IF(E138=LISTAS!$O$11,LISTAS!$P$11,IF(E138=LISTAS!$O$12,LISTAS!$P$12,IF(E138=LISTAS!$O$13,LISTAS!$P$13,"")))))))))))))</f>
        <v>0</v>
      </c>
      <c r="E138" s="2"/>
      <c r="F138" s="59"/>
      <c r="G138" s="281"/>
      <c r="H138" s="281"/>
      <c r="I138" s="281"/>
      <c r="J138" s="281"/>
      <c r="K138" s="281"/>
      <c r="L138" s="281"/>
      <c r="M138" s="281"/>
      <c r="N138" s="281"/>
      <c r="O138" s="281"/>
      <c r="P138" s="281"/>
      <c r="Q138" s="281"/>
      <c r="R138" s="281"/>
      <c r="S138" s="280">
        <f t="shared" si="12"/>
        <v>0</v>
      </c>
      <c r="T138" s="187"/>
      <c r="U138" s="187"/>
      <c r="V138" s="40" t="str">
        <f t="shared" si="13"/>
        <v/>
      </c>
      <c r="W138" s="40" t="str">
        <f>IFERROR(VLOOKUP(X138,LISTAS!$E$2:$F$194,2,0),"INGRESE NOMBRE DEL ITEM")</f>
        <v>INGRESE NOMBRE DEL ITEM</v>
      </c>
      <c r="X138" s="2"/>
      <c r="Y138" s="66"/>
      <c r="Z138" s="66"/>
      <c r="AA138" s="66"/>
      <c r="AB138" s="66"/>
      <c r="AC138" s="66"/>
      <c r="AD138" s="66"/>
      <c r="AE138" s="66"/>
      <c r="AF138" s="66"/>
      <c r="AG138" s="66"/>
      <c r="AH138" s="66"/>
      <c r="AI138" s="66"/>
      <c r="AJ138" s="66"/>
      <c r="AK138" s="57">
        <f t="shared" si="14"/>
        <v>0</v>
      </c>
    </row>
    <row r="139" spans="1:37" ht="41.45" customHeight="1" x14ac:dyDescent="0.25">
      <c r="A139" s="40" t="str">
        <f t="shared" si="15"/>
        <v/>
      </c>
      <c r="B139" s="40" t="str">
        <f t="shared" si="16"/>
        <v/>
      </c>
      <c r="C139" s="40" t="str">
        <f t="shared" si="17"/>
        <v/>
      </c>
      <c r="D139" s="183">
        <f>IF(E139=LISTAS!$O$2,LISTAS!$P$2,IF(E139=LISTAS!$O$3,LISTAS!$P$3,IF(E139=LISTAS!$O$4,LISTAS!$P$4,IF(E139=LISTAS!$O$5,LISTAS!$P$5,IF(E139=LISTAS!$O$6,LISTAS!$P$6,IF(E139=LISTAS!$O$7,LISTAS!$P$7,IF(E139=LISTAS!$O$8,LISTAS!$P$8,IF(E139=LISTAS!$O$9,LISTAS!$P$9,IF(E139=LISTAS!$O$10,LISTAS!$P$10,IF(E139=LISTAS!$O$14,LISTAS!$P$14,IF(E139=LISTAS!$O$11,LISTAS!$P$11,IF(E139=LISTAS!$O$12,LISTAS!$P$12,IF(E139=LISTAS!$O$13,LISTAS!$P$13,"")))))))))))))</f>
        <v>0</v>
      </c>
      <c r="E139" s="2"/>
      <c r="F139" s="59"/>
      <c r="G139" s="281"/>
      <c r="H139" s="281"/>
      <c r="I139" s="281"/>
      <c r="J139" s="281"/>
      <c r="K139" s="281"/>
      <c r="L139" s="281"/>
      <c r="M139" s="281"/>
      <c r="N139" s="281"/>
      <c r="O139" s="281"/>
      <c r="P139" s="281"/>
      <c r="Q139" s="281"/>
      <c r="R139" s="281"/>
      <c r="S139" s="280">
        <f t="shared" si="12"/>
        <v>0</v>
      </c>
      <c r="T139" s="187"/>
      <c r="U139" s="187"/>
      <c r="V139" s="40" t="str">
        <f t="shared" si="13"/>
        <v/>
      </c>
      <c r="W139" s="40" t="str">
        <f>IFERROR(VLOOKUP(X139,LISTAS!$E$2:$F$194,2,0),"INGRESE NOMBRE DEL ITEM")</f>
        <v>INGRESE NOMBRE DEL ITEM</v>
      </c>
      <c r="X139" s="2"/>
      <c r="Y139" s="66"/>
      <c r="Z139" s="66"/>
      <c r="AA139" s="66"/>
      <c r="AB139" s="66"/>
      <c r="AC139" s="66"/>
      <c r="AD139" s="66"/>
      <c r="AE139" s="66"/>
      <c r="AF139" s="66"/>
      <c r="AG139" s="66"/>
      <c r="AH139" s="66"/>
      <c r="AI139" s="66"/>
      <c r="AJ139" s="66"/>
      <c r="AK139" s="57">
        <f t="shared" si="14"/>
        <v>0</v>
      </c>
    </row>
    <row r="140" spans="1:37" ht="41.45" customHeight="1" x14ac:dyDescent="0.25">
      <c r="A140" s="40" t="str">
        <f t="shared" si="15"/>
        <v/>
      </c>
      <c r="B140" s="40" t="str">
        <f t="shared" si="16"/>
        <v/>
      </c>
      <c r="C140" s="40" t="str">
        <f t="shared" si="17"/>
        <v/>
      </c>
      <c r="D140" s="183">
        <f>IF(E140=LISTAS!$O$2,LISTAS!$P$2,IF(E140=LISTAS!$O$3,LISTAS!$P$3,IF(E140=LISTAS!$O$4,LISTAS!$P$4,IF(E140=LISTAS!$O$5,LISTAS!$P$5,IF(E140=LISTAS!$O$6,LISTAS!$P$6,IF(E140=LISTAS!$O$7,LISTAS!$P$7,IF(E140=LISTAS!$O$8,LISTAS!$P$8,IF(E140=LISTAS!$O$9,LISTAS!$P$9,IF(E140=LISTAS!$O$10,LISTAS!$P$10,IF(E140=LISTAS!$O$14,LISTAS!$P$14,IF(E140=LISTAS!$O$11,LISTAS!$P$11,IF(E140=LISTAS!$O$12,LISTAS!$P$12,IF(E140=LISTAS!$O$13,LISTAS!$P$13,"")))))))))))))</f>
        <v>0</v>
      </c>
      <c r="E140" s="2"/>
      <c r="F140" s="59"/>
      <c r="G140" s="281"/>
      <c r="H140" s="281"/>
      <c r="I140" s="281"/>
      <c r="J140" s="281"/>
      <c r="K140" s="281"/>
      <c r="L140" s="281"/>
      <c r="M140" s="281"/>
      <c r="N140" s="281"/>
      <c r="O140" s="281"/>
      <c r="P140" s="281"/>
      <c r="Q140" s="281"/>
      <c r="R140" s="281"/>
      <c r="S140" s="280">
        <f t="shared" si="12"/>
        <v>0</v>
      </c>
      <c r="T140" s="187"/>
      <c r="U140" s="187"/>
      <c r="V140" s="40" t="str">
        <f t="shared" si="13"/>
        <v/>
      </c>
      <c r="W140" s="40" t="str">
        <f>IFERROR(VLOOKUP(X140,LISTAS!$E$2:$F$194,2,0),"INGRESE NOMBRE DEL ITEM")</f>
        <v>INGRESE NOMBRE DEL ITEM</v>
      </c>
      <c r="X140" s="2"/>
      <c r="Y140" s="66"/>
      <c r="Z140" s="66"/>
      <c r="AA140" s="66"/>
      <c r="AB140" s="66"/>
      <c r="AC140" s="66"/>
      <c r="AD140" s="66"/>
      <c r="AE140" s="66"/>
      <c r="AF140" s="66"/>
      <c r="AG140" s="66"/>
      <c r="AH140" s="66"/>
      <c r="AI140" s="66"/>
      <c r="AJ140" s="66"/>
      <c r="AK140" s="57">
        <f t="shared" si="14"/>
        <v>0</v>
      </c>
    </row>
    <row r="141" spans="1:37" ht="41.45" customHeight="1" x14ac:dyDescent="0.25">
      <c r="A141" s="40" t="str">
        <f t="shared" si="15"/>
        <v/>
      </c>
      <c r="B141" s="40" t="str">
        <f t="shared" si="16"/>
        <v/>
      </c>
      <c r="C141" s="40" t="str">
        <f t="shared" si="17"/>
        <v/>
      </c>
      <c r="D141" s="183">
        <f>IF(E141=LISTAS!$O$2,LISTAS!$P$2,IF(E141=LISTAS!$O$3,LISTAS!$P$3,IF(E141=LISTAS!$O$4,LISTAS!$P$4,IF(E141=LISTAS!$O$5,LISTAS!$P$5,IF(E141=LISTAS!$O$6,LISTAS!$P$6,IF(E141=LISTAS!$O$7,LISTAS!$P$7,IF(E141=LISTAS!$O$8,LISTAS!$P$8,IF(E141=LISTAS!$O$9,LISTAS!$P$9,IF(E141=LISTAS!$O$10,LISTAS!$P$10,IF(E141=LISTAS!$O$14,LISTAS!$P$14,IF(E141=LISTAS!$O$11,LISTAS!$P$11,IF(E141=LISTAS!$O$12,LISTAS!$P$12,IF(E141=LISTAS!$O$13,LISTAS!$P$13,"")))))))))))))</f>
        <v>0</v>
      </c>
      <c r="E141" s="2"/>
      <c r="F141" s="59"/>
      <c r="G141" s="281"/>
      <c r="H141" s="281"/>
      <c r="I141" s="281"/>
      <c r="J141" s="281"/>
      <c r="K141" s="281"/>
      <c r="L141" s="281"/>
      <c r="M141" s="281"/>
      <c r="N141" s="281"/>
      <c r="O141" s="281"/>
      <c r="P141" s="281"/>
      <c r="Q141" s="281"/>
      <c r="R141" s="281"/>
      <c r="S141" s="280">
        <f t="shared" si="12"/>
        <v>0</v>
      </c>
      <c r="T141" s="187"/>
      <c r="U141" s="187"/>
      <c r="V141" s="40" t="str">
        <f t="shared" si="13"/>
        <v/>
      </c>
      <c r="W141" s="40" t="str">
        <f>IFERROR(VLOOKUP(X141,LISTAS!$E$2:$F$194,2,0),"INGRESE NOMBRE DEL ITEM")</f>
        <v>INGRESE NOMBRE DEL ITEM</v>
      </c>
      <c r="X141" s="2"/>
      <c r="Y141" s="66"/>
      <c r="Z141" s="66"/>
      <c r="AA141" s="66"/>
      <c r="AB141" s="66"/>
      <c r="AC141" s="66"/>
      <c r="AD141" s="66"/>
      <c r="AE141" s="66"/>
      <c r="AF141" s="66"/>
      <c r="AG141" s="66"/>
      <c r="AH141" s="66"/>
      <c r="AI141" s="66"/>
      <c r="AJ141" s="66"/>
      <c r="AK141" s="57">
        <f t="shared" si="14"/>
        <v>0</v>
      </c>
    </row>
    <row r="142" spans="1:37" ht="41.45" customHeight="1" x14ac:dyDescent="0.25">
      <c r="A142" s="40" t="str">
        <f t="shared" si="15"/>
        <v/>
      </c>
      <c r="B142" s="40" t="str">
        <f t="shared" si="16"/>
        <v/>
      </c>
      <c r="C142" s="40" t="str">
        <f t="shared" si="17"/>
        <v/>
      </c>
      <c r="D142" s="183">
        <f>IF(E142=LISTAS!$O$2,LISTAS!$P$2,IF(E142=LISTAS!$O$3,LISTAS!$P$3,IF(E142=LISTAS!$O$4,LISTAS!$P$4,IF(E142=LISTAS!$O$5,LISTAS!$P$5,IF(E142=LISTAS!$O$6,LISTAS!$P$6,IF(E142=LISTAS!$O$7,LISTAS!$P$7,IF(E142=LISTAS!$O$8,LISTAS!$P$8,IF(E142=LISTAS!$O$9,LISTAS!$P$9,IF(E142=LISTAS!$O$10,LISTAS!$P$10,IF(E142=LISTAS!$O$14,LISTAS!$P$14,IF(E142=LISTAS!$O$11,LISTAS!$P$11,IF(E142=LISTAS!$O$12,LISTAS!$P$12,IF(E142=LISTAS!$O$13,LISTAS!$P$13,"")))))))))))))</f>
        <v>0</v>
      </c>
      <c r="E142" s="2"/>
      <c r="F142" s="59"/>
      <c r="G142" s="281"/>
      <c r="H142" s="281"/>
      <c r="I142" s="281"/>
      <c r="J142" s="281"/>
      <c r="K142" s="281"/>
      <c r="L142" s="281"/>
      <c r="M142" s="281"/>
      <c r="N142" s="281"/>
      <c r="O142" s="281"/>
      <c r="P142" s="281"/>
      <c r="Q142" s="281"/>
      <c r="R142" s="281"/>
      <c r="S142" s="280">
        <f t="shared" si="12"/>
        <v>0</v>
      </c>
      <c r="T142" s="187"/>
      <c r="U142" s="187"/>
      <c r="V142" s="40" t="str">
        <f t="shared" si="13"/>
        <v/>
      </c>
      <c r="W142" s="40" t="str">
        <f>IFERROR(VLOOKUP(X142,LISTAS!$E$2:$F$194,2,0),"INGRESE NOMBRE DEL ITEM")</f>
        <v>INGRESE NOMBRE DEL ITEM</v>
      </c>
      <c r="X142" s="2"/>
      <c r="Y142" s="66"/>
      <c r="Z142" s="66"/>
      <c r="AA142" s="66"/>
      <c r="AB142" s="66"/>
      <c r="AC142" s="66"/>
      <c r="AD142" s="66"/>
      <c r="AE142" s="66"/>
      <c r="AF142" s="66"/>
      <c r="AG142" s="66"/>
      <c r="AH142" s="66"/>
      <c r="AI142" s="66"/>
      <c r="AJ142" s="66"/>
      <c r="AK142" s="57">
        <f t="shared" si="14"/>
        <v>0</v>
      </c>
    </row>
    <row r="143" spans="1:37" ht="41.45" customHeight="1" x14ac:dyDescent="0.25">
      <c r="A143" s="40" t="str">
        <f t="shared" si="15"/>
        <v/>
      </c>
      <c r="B143" s="40" t="str">
        <f t="shared" si="16"/>
        <v/>
      </c>
      <c r="C143" s="40" t="str">
        <f t="shared" si="17"/>
        <v/>
      </c>
      <c r="D143" s="183">
        <f>IF(E143=LISTAS!$O$2,LISTAS!$P$2,IF(E143=LISTAS!$O$3,LISTAS!$P$3,IF(E143=LISTAS!$O$4,LISTAS!$P$4,IF(E143=LISTAS!$O$5,LISTAS!$P$5,IF(E143=LISTAS!$O$6,LISTAS!$P$6,IF(E143=LISTAS!$O$7,LISTAS!$P$7,IF(E143=LISTAS!$O$8,LISTAS!$P$8,IF(E143=LISTAS!$O$9,LISTAS!$P$9,IF(E143=LISTAS!$O$10,LISTAS!$P$10,IF(E143=LISTAS!$O$14,LISTAS!$P$14,IF(E143=LISTAS!$O$11,LISTAS!$P$11,IF(E143=LISTAS!$O$12,LISTAS!$P$12,IF(E143=LISTAS!$O$13,LISTAS!$P$13,"")))))))))))))</f>
        <v>0</v>
      </c>
      <c r="E143" s="2"/>
      <c r="F143" s="59"/>
      <c r="G143" s="281"/>
      <c r="H143" s="281"/>
      <c r="I143" s="281"/>
      <c r="J143" s="281"/>
      <c r="K143" s="281"/>
      <c r="L143" s="281"/>
      <c r="M143" s="281"/>
      <c r="N143" s="281"/>
      <c r="O143" s="281"/>
      <c r="P143" s="281"/>
      <c r="Q143" s="281"/>
      <c r="R143" s="281"/>
      <c r="S143" s="280">
        <f t="shared" si="12"/>
        <v>0</v>
      </c>
      <c r="T143" s="187"/>
      <c r="U143" s="187"/>
      <c r="V143" s="40" t="str">
        <f t="shared" si="13"/>
        <v/>
      </c>
      <c r="W143" s="40" t="str">
        <f>IFERROR(VLOOKUP(X143,LISTAS!$E$2:$F$194,2,0),"INGRESE NOMBRE DEL ITEM")</f>
        <v>INGRESE NOMBRE DEL ITEM</v>
      </c>
      <c r="X143" s="2"/>
      <c r="Y143" s="66"/>
      <c r="Z143" s="66"/>
      <c r="AA143" s="66"/>
      <c r="AB143" s="66"/>
      <c r="AC143" s="66"/>
      <c r="AD143" s="66"/>
      <c r="AE143" s="66"/>
      <c r="AF143" s="66"/>
      <c r="AG143" s="66"/>
      <c r="AH143" s="66"/>
      <c r="AI143" s="66"/>
      <c r="AJ143" s="66"/>
      <c r="AK143" s="57">
        <f t="shared" si="14"/>
        <v>0</v>
      </c>
    </row>
    <row r="144" spans="1:37" ht="41.45" customHeight="1" x14ac:dyDescent="0.25">
      <c r="A144" s="40" t="str">
        <f t="shared" si="15"/>
        <v/>
      </c>
      <c r="B144" s="40" t="str">
        <f t="shared" si="16"/>
        <v/>
      </c>
      <c r="C144" s="40" t="str">
        <f t="shared" si="17"/>
        <v/>
      </c>
      <c r="D144" s="183">
        <f>IF(E144=LISTAS!$O$2,LISTAS!$P$2,IF(E144=LISTAS!$O$3,LISTAS!$P$3,IF(E144=LISTAS!$O$4,LISTAS!$P$4,IF(E144=LISTAS!$O$5,LISTAS!$P$5,IF(E144=LISTAS!$O$6,LISTAS!$P$6,IF(E144=LISTAS!$O$7,LISTAS!$P$7,IF(E144=LISTAS!$O$8,LISTAS!$P$8,IF(E144=LISTAS!$O$9,LISTAS!$P$9,IF(E144=LISTAS!$O$10,LISTAS!$P$10,IF(E144=LISTAS!$O$14,LISTAS!$P$14,IF(E144=LISTAS!$O$11,LISTAS!$P$11,IF(E144=LISTAS!$O$12,LISTAS!$P$12,IF(E144=LISTAS!$O$13,LISTAS!$P$13,"")))))))))))))</f>
        <v>0</v>
      </c>
      <c r="E144" s="2"/>
      <c r="F144" s="59"/>
      <c r="G144" s="281"/>
      <c r="H144" s="281"/>
      <c r="I144" s="281"/>
      <c r="J144" s="281"/>
      <c r="K144" s="281"/>
      <c r="L144" s="281"/>
      <c r="M144" s="281"/>
      <c r="N144" s="281"/>
      <c r="O144" s="281"/>
      <c r="P144" s="281"/>
      <c r="Q144" s="281"/>
      <c r="R144" s="281"/>
      <c r="S144" s="280">
        <f t="shared" si="12"/>
        <v>0</v>
      </c>
      <c r="T144" s="187"/>
      <c r="U144" s="187"/>
      <c r="V144" s="40" t="str">
        <f t="shared" si="13"/>
        <v/>
      </c>
      <c r="W144" s="40" t="str">
        <f>IFERROR(VLOOKUP(X144,LISTAS!$E$2:$F$194,2,0),"INGRESE NOMBRE DEL ITEM")</f>
        <v>INGRESE NOMBRE DEL ITEM</v>
      </c>
      <c r="X144" s="2"/>
      <c r="Y144" s="66"/>
      <c r="Z144" s="66"/>
      <c r="AA144" s="66"/>
      <c r="AB144" s="66"/>
      <c r="AC144" s="66"/>
      <c r="AD144" s="66"/>
      <c r="AE144" s="66"/>
      <c r="AF144" s="66"/>
      <c r="AG144" s="66"/>
      <c r="AH144" s="66"/>
      <c r="AI144" s="66"/>
      <c r="AJ144" s="66"/>
      <c r="AK144" s="57">
        <f t="shared" si="14"/>
        <v>0</v>
      </c>
    </row>
    <row r="145" spans="1:37" ht="41.45" customHeight="1" x14ac:dyDescent="0.25">
      <c r="A145" s="40" t="str">
        <f t="shared" si="15"/>
        <v/>
      </c>
      <c r="B145" s="40" t="str">
        <f t="shared" si="16"/>
        <v/>
      </c>
      <c r="C145" s="40" t="str">
        <f t="shared" si="17"/>
        <v/>
      </c>
      <c r="D145" s="183">
        <f>IF(E145=LISTAS!$O$2,LISTAS!$P$2,IF(E145=LISTAS!$O$3,LISTAS!$P$3,IF(E145=LISTAS!$O$4,LISTAS!$P$4,IF(E145=LISTAS!$O$5,LISTAS!$P$5,IF(E145=LISTAS!$O$6,LISTAS!$P$6,IF(E145=LISTAS!$O$7,LISTAS!$P$7,IF(E145=LISTAS!$O$8,LISTAS!$P$8,IF(E145=LISTAS!$O$9,LISTAS!$P$9,IF(E145=LISTAS!$O$10,LISTAS!$P$10,IF(E145=LISTAS!$O$14,LISTAS!$P$14,IF(E145=LISTAS!$O$11,LISTAS!$P$11,IF(E145=LISTAS!$O$12,LISTAS!$P$12,IF(E145=LISTAS!$O$13,LISTAS!$P$13,"")))))))))))))</f>
        <v>0</v>
      </c>
      <c r="E145" s="2"/>
      <c r="F145" s="59"/>
      <c r="G145" s="281"/>
      <c r="H145" s="281"/>
      <c r="I145" s="281"/>
      <c r="J145" s="281"/>
      <c r="K145" s="281"/>
      <c r="L145" s="281"/>
      <c r="M145" s="281"/>
      <c r="N145" s="281"/>
      <c r="O145" s="281"/>
      <c r="P145" s="281"/>
      <c r="Q145" s="281"/>
      <c r="R145" s="281"/>
      <c r="S145" s="280">
        <f t="shared" si="12"/>
        <v>0</v>
      </c>
      <c r="T145" s="187"/>
      <c r="U145" s="187"/>
      <c r="V145" s="40" t="str">
        <f t="shared" si="13"/>
        <v/>
      </c>
      <c r="W145" s="40" t="str">
        <f>IFERROR(VLOOKUP(X145,LISTAS!$E$2:$F$194,2,0),"INGRESE NOMBRE DEL ITEM")</f>
        <v>INGRESE NOMBRE DEL ITEM</v>
      </c>
      <c r="X145" s="2"/>
      <c r="Y145" s="66"/>
      <c r="Z145" s="66"/>
      <c r="AA145" s="66"/>
      <c r="AB145" s="66"/>
      <c r="AC145" s="66"/>
      <c r="AD145" s="66"/>
      <c r="AE145" s="66"/>
      <c r="AF145" s="66"/>
      <c r="AG145" s="66"/>
      <c r="AH145" s="66"/>
      <c r="AI145" s="66"/>
      <c r="AJ145" s="66"/>
      <c r="AK145" s="57">
        <f t="shared" si="14"/>
        <v>0</v>
      </c>
    </row>
    <row r="146" spans="1:37" ht="41.45" customHeight="1" x14ac:dyDescent="0.25">
      <c r="A146" s="40" t="str">
        <f t="shared" si="15"/>
        <v/>
      </c>
      <c r="B146" s="40" t="str">
        <f t="shared" si="16"/>
        <v/>
      </c>
      <c r="C146" s="40" t="str">
        <f t="shared" si="17"/>
        <v/>
      </c>
      <c r="D146" s="183">
        <f>IF(E146=LISTAS!$O$2,LISTAS!$P$2,IF(E146=LISTAS!$O$3,LISTAS!$P$3,IF(E146=LISTAS!$O$4,LISTAS!$P$4,IF(E146=LISTAS!$O$5,LISTAS!$P$5,IF(E146=LISTAS!$O$6,LISTAS!$P$6,IF(E146=LISTAS!$O$7,LISTAS!$P$7,IF(E146=LISTAS!$O$8,LISTAS!$P$8,IF(E146=LISTAS!$O$9,LISTAS!$P$9,IF(E146=LISTAS!$O$10,LISTAS!$P$10,IF(E146=LISTAS!$O$14,LISTAS!$P$14,IF(E146=LISTAS!$O$11,LISTAS!$P$11,IF(E146=LISTAS!$O$12,LISTAS!$P$12,IF(E146=LISTAS!$O$13,LISTAS!$P$13,"")))))))))))))</f>
        <v>0</v>
      </c>
      <c r="E146" s="2"/>
      <c r="F146" s="59"/>
      <c r="G146" s="281"/>
      <c r="H146" s="281"/>
      <c r="I146" s="281"/>
      <c r="J146" s="281"/>
      <c r="K146" s="281"/>
      <c r="L146" s="281"/>
      <c r="M146" s="281"/>
      <c r="N146" s="281"/>
      <c r="O146" s="281"/>
      <c r="P146" s="281"/>
      <c r="Q146" s="281"/>
      <c r="R146" s="281"/>
      <c r="S146" s="280">
        <f t="shared" si="12"/>
        <v>0</v>
      </c>
      <c r="T146" s="187"/>
      <c r="U146" s="187"/>
      <c r="V146" s="40" t="str">
        <f t="shared" si="13"/>
        <v/>
      </c>
      <c r="W146" s="40" t="str">
        <f>IFERROR(VLOOKUP(X146,LISTAS!$E$2:$F$194,2,0),"INGRESE NOMBRE DEL ITEM")</f>
        <v>INGRESE NOMBRE DEL ITEM</v>
      </c>
      <c r="X146" s="2"/>
      <c r="Y146" s="66"/>
      <c r="Z146" s="66"/>
      <c r="AA146" s="66"/>
      <c r="AB146" s="66"/>
      <c r="AC146" s="66"/>
      <c r="AD146" s="66"/>
      <c r="AE146" s="66"/>
      <c r="AF146" s="66"/>
      <c r="AG146" s="66"/>
      <c r="AH146" s="66"/>
      <c r="AI146" s="66"/>
      <c r="AJ146" s="66"/>
      <c r="AK146" s="57">
        <f t="shared" si="14"/>
        <v>0</v>
      </c>
    </row>
    <row r="147" spans="1:37" ht="41.45" customHeight="1" x14ac:dyDescent="0.25">
      <c r="A147" s="40" t="str">
        <f t="shared" si="15"/>
        <v/>
      </c>
      <c r="B147" s="40" t="str">
        <f t="shared" si="16"/>
        <v/>
      </c>
      <c r="C147" s="40" t="str">
        <f t="shared" si="17"/>
        <v/>
      </c>
      <c r="D147" s="183">
        <f>IF(E147=LISTAS!$O$2,LISTAS!$P$2,IF(E147=LISTAS!$O$3,LISTAS!$P$3,IF(E147=LISTAS!$O$4,LISTAS!$P$4,IF(E147=LISTAS!$O$5,LISTAS!$P$5,IF(E147=LISTAS!$O$6,LISTAS!$P$6,IF(E147=LISTAS!$O$7,LISTAS!$P$7,IF(E147=LISTAS!$O$8,LISTAS!$P$8,IF(E147=LISTAS!$O$9,LISTAS!$P$9,IF(E147=LISTAS!$O$10,LISTAS!$P$10,IF(E147=LISTAS!$O$14,LISTAS!$P$14,IF(E147=LISTAS!$O$11,LISTAS!$P$11,IF(E147=LISTAS!$O$12,LISTAS!$P$12,IF(E147=LISTAS!$O$13,LISTAS!$P$13,"")))))))))))))</f>
        <v>0</v>
      </c>
      <c r="E147" s="2"/>
      <c r="F147" s="59"/>
      <c r="G147" s="281"/>
      <c r="H147" s="281"/>
      <c r="I147" s="281"/>
      <c r="J147" s="281"/>
      <c r="K147" s="281"/>
      <c r="L147" s="281"/>
      <c r="M147" s="281"/>
      <c r="N147" s="281"/>
      <c r="O147" s="281"/>
      <c r="P147" s="281"/>
      <c r="Q147" s="281"/>
      <c r="R147" s="281"/>
      <c r="S147" s="280">
        <f t="shared" si="12"/>
        <v>0</v>
      </c>
      <c r="T147" s="187"/>
      <c r="U147" s="187"/>
      <c r="V147" s="40" t="str">
        <f t="shared" si="13"/>
        <v/>
      </c>
      <c r="W147" s="40" t="str">
        <f>IFERROR(VLOOKUP(X147,LISTAS!$E$2:$F$194,2,0),"INGRESE NOMBRE DEL ITEM")</f>
        <v>INGRESE NOMBRE DEL ITEM</v>
      </c>
      <c r="X147" s="2"/>
      <c r="Y147" s="66"/>
      <c r="Z147" s="66"/>
      <c r="AA147" s="66"/>
      <c r="AB147" s="66"/>
      <c r="AC147" s="66"/>
      <c r="AD147" s="66"/>
      <c r="AE147" s="66"/>
      <c r="AF147" s="66"/>
      <c r="AG147" s="66"/>
      <c r="AH147" s="66"/>
      <c r="AI147" s="66"/>
      <c r="AJ147" s="66"/>
      <c r="AK147" s="57">
        <f t="shared" si="14"/>
        <v>0</v>
      </c>
    </row>
    <row r="148" spans="1:37" ht="41.45" customHeight="1" x14ac:dyDescent="0.25">
      <c r="A148" s="40" t="str">
        <f t="shared" si="15"/>
        <v/>
      </c>
      <c r="B148" s="40" t="str">
        <f t="shared" si="16"/>
        <v/>
      </c>
      <c r="C148" s="40" t="str">
        <f t="shared" si="17"/>
        <v/>
      </c>
      <c r="D148" s="183">
        <f>IF(E148=LISTAS!$O$2,LISTAS!$P$2,IF(E148=LISTAS!$O$3,LISTAS!$P$3,IF(E148=LISTAS!$O$4,LISTAS!$P$4,IF(E148=LISTAS!$O$5,LISTAS!$P$5,IF(E148=LISTAS!$O$6,LISTAS!$P$6,IF(E148=LISTAS!$O$7,LISTAS!$P$7,IF(E148=LISTAS!$O$8,LISTAS!$P$8,IF(E148=LISTAS!$O$9,LISTAS!$P$9,IF(E148=LISTAS!$O$10,LISTAS!$P$10,IF(E148=LISTAS!$O$14,LISTAS!$P$14,IF(E148=LISTAS!$O$11,LISTAS!$P$11,IF(E148=LISTAS!$O$12,LISTAS!$P$12,IF(E148=LISTAS!$O$13,LISTAS!$P$13,"")))))))))))))</f>
        <v>0</v>
      </c>
      <c r="E148" s="2"/>
      <c r="F148" s="59"/>
      <c r="G148" s="281"/>
      <c r="H148" s="281"/>
      <c r="I148" s="281"/>
      <c r="J148" s="281"/>
      <c r="K148" s="281"/>
      <c r="L148" s="281"/>
      <c r="M148" s="281"/>
      <c r="N148" s="281"/>
      <c r="O148" s="281"/>
      <c r="P148" s="281"/>
      <c r="Q148" s="281"/>
      <c r="R148" s="281"/>
      <c r="S148" s="280">
        <f t="shared" si="12"/>
        <v>0</v>
      </c>
      <c r="T148" s="187"/>
      <c r="U148" s="187"/>
      <c r="V148" s="40" t="str">
        <f t="shared" si="13"/>
        <v/>
      </c>
      <c r="W148" s="40" t="str">
        <f>IFERROR(VLOOKUP(X148,LISTAS!$E$2:$F$194,2,0),"INGRESE NOMBRE DEL ITEM")</f>
        <v>INGRESE NOMBRE DEL ITEM</v>
      </c>
      <c r="X148" s="2"/>
      <c r="Y148" s="66"/>
      <c r="Z148" s="66"/>
      <c r="AA148" s="66"/>
      <c r="AB148" s="66"/>
      <c r="AC148" s="66"/>
      <c r="AD148" s="66"/>
      <c r="AE148" s="66"/>
      <c r="AF148" s="66"/>
      <c r="AG148" s="66"/>
      <c r="AH148" s="66"/>
      <c r="AI148" s="66"/>
      <c r="AJ148" s="66"/>
      <c r="AK148" s="57">
        <f t="shared" si="14"/>
        <v>0</v>
      </c>
    </row>
    <row r="149" spans="1:37" ht="41.45" customHeight="1" x14ac:dyDescent="0.25">
      <c r="A149" s="40" t="str">
        <f t="shared" si="15"/>
        <v/>
      </c>
      <c r="B149" s="40" t="str">
        <f t="shared" si="16"/>
        <v/>
      </c>
      <c r="C149" s="40" t="str">
        <f t="shared" si="17"/>
        <v/>
      </c>
      <c r="D149" s="183">
        <f>IF(E149=LISTAS!$O$2,LISTAS!$P$2,IF(E149=LISTAS!$O$3,LISTAS!$P$3,IF(E149=LISTAS!$O$4,LISTAS!$P$4,IF(E149=LISTAS!$O$5,LISTAS!$P$5,IF(E149=LISTAS!$O$6,LISTAS!$P$6,IF(E149=LISTAS!$O$7,LISTAS!$P$7,IF(E149=LISTAS!$O$8,LISTAS!$P$8,IF(E149=LISTAS!$O$9,LISTAS!$P$9,IF(E149=LISTAS!$O$10,LISTAS!$P$10,IF(E149=LISTAS!$O$14,LISTAS!$P$14,IF(E149=LISTAS!$O$11,LISTAS!$P$11,IF(E149=LISTAS!$O$12,LISTAS!$P$12,IF(E149=LISTAS!$O$13,LISTAS!$P$13,"")))))))))))))</f>
        <v>0</v>
      </c>
      <c r="E149" s="2"/>
      <c r="F149" s="59"/>
      <c r="G149" s="281"/>
      <c r="H149" s="281"/>
      <c r="I149" s="281"/>
      <c r="J149" s="281"/>
      <c r="K149" s="281"/>
      <c r="L149" s="281"/>
      <c r="M149" s="281"/>
      <c r="N149" s="281"/>
      <c r="O149" s="281"/>
      <c r="P149" s="281"/>
      <c r="Q149" s="281"/>
      <c r="R149" s="281"/>
      <c r="S149" s="280">
        <f t="shared" si="12"/>
        <v>0</v>
      </c>
      <c r="T149" s="187"/>
      <c r="U149" s="187"/>
      <c r="V149" s="40" t="str">
        <f t="shared" si="13"/>
        <v/>
      </c>
      <c r="W149" s="40" t="str">
        <f>IFERROR(VLOOKUP(X149,LISTAS!$E$2:$F$194,2,0),"INGRESE NOMBRE DEL ITEM")</f>
        <v>INGRESE NOMBRE DEL ITEM</v>
      </c>
      <c r="X149" s="2"/>
      <c r="Y149" s="66"/>
      <c r="Z149" s="66"/>
      <c r="AA149" s="66"/>
      <c r="AB149" s="66"/>
      <c r="AC149" s="66"/>
      <c r="AD149" s="66"/>
      <c r="AE149" s="66"/>
      <c r="AF149" s="66"/>
      <c r="AG149" s="66"/>
      <c r="AH149" s="66"/>
      <c r="AI149" s="66"/>
      <c r="AJ149" s="66"/>
      <c r="AK149" s="57">
        <f t="shared" si="14"/>
        <v>0</v>
      </c>
    </row>
    <row r="150" spans="1:37" ht="41.45" customHeight="1" x14ac:dyDescent="0.25">
      <c r="A150" s="40" t="str">
        <f t="shared" si="15"/>
        <v/>
      </c>
      <c r="B150" s="40" t="str">
        <f t="shared" si="16"/>
        <v/>
      </c>
      <c r="C150" s="40" t="str">
        <f t="shared" si="17"/>
        <v/>
      </c>
      <c r="D150" s="183">
        <f>IF(E150=LISTAS!$O$2,LISTAS!$P$2,IF(E150=LISTAS!$O$3,LISTAS!$P$3,IF(E150=LISTAS!$O$4,LISTAS!$P$4,IF(E150=LISTAS!$O$5,LISTAS!$P$5,IF(E150=LISTAS!$O$6,LISTAS!$P$6,IF(E150=LISTAS!$O$7,LISTAS!$P$7,IF(E150=LISTAS!$O$8,LISTAS!$P$8,IF(E150=LISTAS!$O$9,LISTAS!$P$9,IF(E150=LISTAS!$O$10,LISTAS!$P$10,IF(E150=LISTAS!$O$14,LISTAS!$P$14,IF(E150=LISTAS!$O$11,LISTAS!$P$11,IF(E150=LISTAS!$O$12,LISTAS!$P$12,IF(E150=LISTAS!$O$13,LISTAS!$P$13,"")))))))))))))</f>
        <v>0</v>
      </c>
      <c r="E150" s="2"/>
      <c r="F150" s="59"/>
      <c r="G150" s="281"/>
      <c r="H150" s="281"/>
      <c r="I150" s="281"/>
      <c r="J150" s="281"/>
      <c r="K150" s="281"/>
      <c r="L150" s="281"/>
      <c r="M150" s="281"/>
      <c r="N150" s="281"/>
      <c r="O150" s="281"/>
      <c r="P150" s="281"/>
      <c r="Q150" s="281"/>
      <c r="R150" s="281"/>
      <c r="S150" s="280">
        <f t="shared" si="12"/>
        <v>0</v>
      </c>
      <c r="T150" s="187"/>
      <c r="U150" s="187"/>
      <c r="V150" s="40" t="str">
        <f t="shared" si="13"/>
        <v/>
      </c>
      <c r="W150" s="40" t="str">
        <f>IFERROR(VLOOKUP(X150,LISTAS!$E$2:$F$194,2,0),"INGRESE NOMBRE DEL ITEM")</f>
        <v>INGRESE NOMBRE DEL ITEM</v>
      </c>
      <c r="X150" s="2"/>
      <c r="Y150" s="66"/>
      <c r="Z150" s="66"/>
      <c r="AA150" s="66"/>
      <c r="AB150" s="66"/>
      <c r="AC150" s="66"/>
      <c r="AD150" s="66"/>
      <c r="AE150" s="66"/>
      <c r="AF150" s="66"/>
      <c r="AG150" s="66"/>
      <c r="AH150" s="66"/>
      <c r="AI150" s="66"/>
      <c r="AJ150" s="66"/>
      <c r="AK150" s="57">
        <f t="shared" si="14"/>
        <v>0</v>
      </c>
    </row>
    <row r="151" spans="1:37" ht="41.45" customHeight="1" x14ac:dyDescent="0.25">
      <c r="A151" s="40" t="str">
        <f t="shared" si="15"/>
        <v/>
      </c>
      <c r="B151" s="40" t="str">
        <f t="shared" si="16"/>
        <v/>
      </c>
      <c r="C151" s="40" t="str">
        <f t="shared" si="17"/>
        <v/>
      </c>
      <c r="D151" s="183">
        <f>IF(E151=LISTAS!$O$2,LISTAS!$P$2,IF(E151=LISTAS!$O$3,LISTAS!$P$3,IF(E151=LISTAS!$O$4,LISTAS!$P$4,IF(E151=LISTAS!$O$5,LISTAS!$P$5,IF(E151=LISTAS!$O$6,LISTAS!$P$6,IF(E151=LISTAS!$O$7,LISTAS!$P$7,IF(E151=LISTAS!$O$8,LISTAS!$P$8,IF(E151=LISTAS!$O$9,LISTAS!$P$9,IF(E151=LISTAS!$O$10,LISTAS!$P$10,IF(E151=LISTAS!$O$14,LISTAS!$P$14,IF(E151=LISTAS!$O$11,LISTAS!$P$11,IF(E151=LISTAS!$O$12,LISTAS!$P$12,IF(E151=LISTAS!$O$13,LISTAS!$P$13,"")))))))))))))</f>
        <v>0</v>
      </c>
      <c r="E151" s="2"/>
      <c r="F151" s="59"/>
      <c r="G151" s="281"/>
      <c r="H151" s="281"/>
      <c r="I151" s="281"/>
      <c r="J151" s="281"/>
      <c r="K151" s="281"/>
      <c r="L151" s="281"/>
      <c r="M151" s="281"/>
      <c r="N151" s="281"/>
      <c r="O151" s="281"/>
      <c r="P151" s="281"/>
      <c r="Q151" s="281"/>
      <c r="R151" s="281"/>
      <c r="S151" s="280">
        <f t="shared" si="12"/>
        <v>0</v>
      </c>
      <c r="T151" s="187"/>
      <c r="U151" s="187"/>
      <c r="V151" s="40" t="str">
        <f t="shared" si="13"/>
        <v/>
      </c>
      <c r="W151" s="40" t="str">
        <f>IFERROR(VLOOKUP(X151,LISTAS!$E$2:$F$194,2,0),"INGRESE NOMBRE DEL ITEM")</f>
        <v>INGRESE NOMBRE DEL ITEM</v>
      </c>
      <c r="X151" s="2"/>
      <c r="Y151" s="66"/>
      <c r="Z151" s="66"/>
      <c r="AA151" s="66"/>
      <c r="AB151" s="66"/>
      <c r="AC151" s="66"/>
      <c r="AD151" s="66"/>
      <c r="AE151" s="66"/>
      <c r="AF151" s="66"/>
      <c r="AG151" s="66"/>
      <c r="AH151" s="66"/>
      <c r="AI151" s="66"/>
      <c r="AJ151" s="66"/>
      <c r="AK151" s="57">
        <f t="shared" si="14"/>
        <v>0</v>
      </c>
    </row>
    <row r="152" spans="1:37" ht="41.45" customHeight="1" x14ac:dyDescent="0.25">
      <c r="A152" s="40" t="str">
        <f t="shared" si="15"/>
        <v/>
      </c>
      <c r="B152" s="40" t="str">
        <f t="shared" si="16"/>
        <v/>
      </c>
      <c r="C152" s="40" t="str">
        <f t="shared" si="17"/>
        <v/>
      </c>
      <c r="D152" s="183">
        <f>IF(E152=LISTAS!$O$2,LISTAS!$P$2,IF(E152=LISTAS!$O$3,LISTAS!$P$3,IF(E152=LISTAS!$O$4,LISTAS!$P$4,IF(E152=LISTAS!$O$5,LISTAS!$P$5,IF(E152=LISTAS!$O$6,LISTAS!$P$6,IF(E152=LISTAS!$O$7,LISTAS!$P$7,IF(E152=LISTAS!$O$8,LISTAS!$P$8,IF(E152=LISTAS!$O$9,LISTAS!$P$9,IF(E152=LISTAS!$O$10,LISTAS!$P$10,IF(E152=LISTAS!$O$14,LISTAS!$P$14,IF(E152=LISTAS!$O$11,LISTAS!$P$11,IF(E152=LISTAS!$O$12,LISTAS!$P$12,IF(E152=LISTAS!$O$13,LISTAS!$P$13,"")))))))))))))</f>
        <v>0</v>
      </c>
      <c r="E152" s="2"/>
      <c r="F152" s="59"/>
      <c r="G152" s="281"/>
      <c r="H152" s="281"/>
      <c r="I152" s="281"/>
      <c r="J152" s="281"/>
      <c r="K152" s="281"/>
      <c r="L152" s="281"/>
      <c r="M152" s="281"/>
      <c r="N152" s="281"/>
      <c r="O152" s="281"/>
      <c r="P152" s="281"/>
      <c r="Q152" s="281"/>
      <c r="R152" s="281"/>
      <c r="S152" s="280">
        <f t="shared" si="12"/>
        <v>0</v>
      </c>
      <c r="T152" s="187"/>
      <c r="U152" s="187"/>
      <c r="V152" s="40" t="str">
        <f t="shared" si="13"/>
        <v/>
      </c>
      <c r="W152" s="40" t="str">
        <f>IFERROR(VLOOKUP(X152,LISTAS!$E$2:$F$194,2,0),"INGRESE NOMBRE DEL ITEM")</f>
        <v>INGRESE NOMBRE DEL ITEM</v>
      </c>
      <c r="X152" s="2"/>
      <c r="Y152" s="66"/>
      <c r="Z152" s="66"/>
      <c r="AA152" s="66"/>
      <c r="AB152" s="66"/>
      <c r="AC152" s="66"/>
      <c r="AD152" s="66"/>
      <c r="AE152" s="66"/>
      <c r="AF152" s="66"/>
      <c r="AG152" s="66"/>
      <c r="AH152" s="66"/>
      <c r="AI152" s="66"/>
      <c r="AJ152" s="66"/>
      <c r="AK152" s="57">
        <f t="shared" si="14"/>
        <v>0</v>
      </c>
    </row>
    <row r="153" spans="1:37" ht="41.45" customHeight="1" x14ac:dyDescent="0.25">
      <c r="A153" s="40" t="str">
        <f t="shared" si="15"/>
        <v/>
      </c>
      <c r="B153" s="40" t="str">
        <f t="shared" si="16"/>
        <v/>
      </c>
      <c r="C153" s="40" t="str">
        <f t="shared" si="17"/>
        <v/>
      </c>
      <c r="D153" s="183">
        <f>IF(E153=LISTAS!$O$2,LISTAS!$P$2,IF(E153=LISTAS!$O$3,LISTAS!$P$3,IF(E153=LISTAS!$O$4,LISTAS!$P$4,IF(E153=LISTAS!$O$5,LISTAS!$P$5,IF(E153=LISTAS!$O$6,LISTAS!$P$6,IF(E153=LISTAS!$O$7,LISTAS!$P$7,IF(E153=LISTAS!$O$8,LISTAS!$P$8,IF(E153=LISTAS!$O$9,LISTAS!$P$9,IF(E153=LISTAS!$O$10,LISTAS!$P$10,IF(E153=LISTAS!$O$14,LISTAS!$P$14,IF(E153=LISTAS!$O$11,LISTAS!$P$11,IF(E153=LISTAS!$O$12,LISTAS!$P$12,IF(E153=LISTAS!$O$13,LISTAS!$P$13,"")))))))))))))</f>
        <v>0</v>
      </c>
      <c r="E153" s="2"/>
      <c r="F153" s="59"/>
      <c r="G153" s="281"/>
      <c r="H153" s="281"/>
      <c r="I153" s="281"/>
      <c r="J153" s="281"/>
      <c r="K153" s="281"/>
      <c r="L153" s="281"/>
      <c r="M153" s="281"/>
      <c r="N153" s="281"/>
      <c r="O153" s="281"/>
      <c r="P153" s="281"/>
      <c r="Q153" s="281"/>
      <c r="R153" s="281"/>
      <c r="S153" s="280">
        <f t="shared" si="12"/>
        <v>0</v>
      </c>
      <c r="T153" s="187"/>
      <c r="U153" s="187"/>
      <c r="V153" s="40" t="str">
        <f t="shared" si="13"/>
        <v/>
      </c>
      <c r="W153" s="40" t="str">
        <f>IFERROR(VLOOKUP(X153,LISTAS!$E$2:$F$194,2,0),"INGRESE NOMBRE DEL ITEM")</f>
        <v>INGRESE NOMBRE DEL ITEM</v>
      </c>
      <c r="X153" s="2"/>
      <c r="Y153" s="66"/>
      <c r="Z153" s="66"/>
      <c r="AA153" s="66"/>
      <c r="AB153" s="66"/>
      <c r="AC153" s="66"/>
      <c r="AD153" s="66"/>
      <c r="AE153" s="66"/>
      <c r="AF153" s="66"/>
      <c r="AG153" s="66"/>
      <c r="AH153" s="66"/>
      <c r="AI153" s="66"/>
      <c r="AJ153" s="66"/>
      <c r="AK153" s="57">
        <f t="shared" si="14"/>
        <v>0</v>
      </c>
    </row>
    <row r="154" spans="1:37" ht="41.45" customHeight="1" x14ac:dyDescent="0.25">
      <c r="A154" s="40" t="str">
        <f t="shared" si="15"/>
        <v/>
      </c>
      <c r="B154" s="40" t="str">
        <f t="shared" si="16"/>
        <v/>
      </c>
      <c r="C154" s="40" t="str">
        <f t="shared" si="17"/>
        <v/>
      </c>
      <c r="D154" s="183">
        <f>IF(E154=LISTAS!$O$2,LISTAS!$P$2,IF(E154=LISTAS!$O$3,LISTAS!$P$3,IF(E154=LISTAS!$O$4,LISTAS!$P$4,IF(E154=LISTAS!$O$5,LISTAS!$P$5,IF(E154=LISTAS!$O$6,LISTAS!$P$6,IF(E154=LISTAS!$O$7,LISTAS!$P$7,IF(E154=LISTAS!$O$8,LISTAS!$P$8,IF(E154=LISTAS!$O$9,LISTAS!$P$9,IF(E154=LISTAS!$O$10,LISTAS!$P$10,IF(E154=LISTAS!$O$14,LISTAS!$P$14,IF(E154=LISTAS!$O$11,LISTAS!$P$11,IF(E154=LISTAS!$O$12,LISTAS!$P$12,IF(E154=LISTAS!$O$13,LISTAS!$P$13,"")))))))))))))</f>
        <v>0</v>
      </c>
      <c r="E154" s="2"/>
      <c r="F154" s="59"/>
      <c r="G154" s="281"/>
      <c r="H154" s="281"/>
      <c r="I154" s="281"/>
      <c r="J154" s="281"/>
      <c r="K154" s="281"/>
      <c r="L154" s="281"/>
      <c r="M154" s="281"/>
      <c r="N154" s="281"/>
      <c r="O154" s="281"/>
      <c r="P154" s="281"/>
      <c r="Q154" s="281"/>
      <c r="R154" s="281"/>
      <c r="S154" s="280">
        <f t="shared" si="12"/>
        <v>0</v>
      </c>
      <c r="T154" s="187"/>
      <c r="U154" s="187"/>
      <c r="V154" s="40" t="str">
        <f t="shared" si="13"/>
        <v/>
      </c>
      <c r="W154" s="40" t="str">
        <f>IFERROR(VLOOKUP(X154,LISTAS!$E$2:$F$194,2,0),"INGRESE NOMBRE DEL ITEM")</f>
        <v>INGRESE NOMBRE DEL ITEM</v>
      </c>
      <c r="X154" s="2"/>
      <c r="Y154" s="66"/>
      <c r="Z154" s="66"/>
      <c r="AA154" s="66"/>
      <c r="AB154" s="66"/>
      <c r="AC154" s="66"/>
      <c r="AD154" s="66"/>
      <c r="AE154" s="66"/>
      <c r="AF154" s="66"/>
      <c r="AG154" s="66"/>
      <c r="AH154" s="66"/>
      <c r="AI154" s="66"/>
      <c r="AJ154" s="66"/>
      <c r="AK154" s="57">
        <f t="shared" si="14"/>
        <v>0</v>
      </c>
    </row>
    <row r="155" spans="1:37" ht="41.45" customHeight="1" x14ac:dyDescent="0.25">
      <c r="A155" s="40" t="str">
        <f t="shared" si="15"/>
        <v/>
      </c>
      <c r="B155" s="40" t="str">
        <f t="shared" si="16"/>
        <v/>
      </c>
      <c r="C155" s="40" t="str">
        <f t="shared" si="17"/>
        <v/>
      </c>
      <c r="D155" s="183">
        <f>IF(E155=LISTAS!$O$2,LISTAS!$P$2,IF(E155=LISTAS!$O$3,LISTAS!$P$3,IF(E155=LISTAS!$O$4,LISTAS!$P$4,IF(E155=LISTAS!$O$5,LISTAS!$P$5,IF(E155=LISTAS!$O$6,LISTAS!$P$6,IF(E155=LISTAS!$O$7,LISTAS!$P$7,IF(E155=LISTAS!$O$8,LISTAS!$P$8,IF(E155=LISTAS!$O$9,LISTAS!$P$9,IF(E155=LISTAS!$O$10,LISTAS!$P$10,IF(E155=LISTAS!$O$14,LISTAS!$P$14,IF(E155=LISTAS!$O$11,LISTAS!$P$11,IF(E155=LISTAS!$O$12,LISTAS!$P$12,IF(E155=LISTAS!$O$13,LISTAS!$P$13,"")))))))))))))</f>
        <v>0</v>
      </c>
      <c r="E155" s="2"/>
      <c r="F155" s="59"/>
      <c r="G155" s="281"/>
      <c r="H155" s="281"/>
      <c r="I155" s="281"/>
      <c r="J155" s="281"/>
      <c r="K155" s="281"/>
      <c r="L155" s="281"/>
      <c r="M155" s="281"/>
      <c r="N155" s="281"/>
      <c r="O155" s="281"/>
      <c r="P155" s="281"/>
      <c r="Q155" s="281"/>
      <c r="R155" s="281"/>
      <c r="S155" s="280">
        <f t="shared" si="12"/>
        <v>0</v>
      </c>
      <c r="T155" s="187"/>
      <c r="U155" s="187"/>
      <c r="V155" s="40" t="str">
        <f t="shared" si="13"/>
        <v/>
      </c>
      <c r="W155" s="40" t="str">
        <f>IFERROR(VLOOKUP(X155,LISTAS!$E$2:$F$194,2,0),"INGRESE NOMBRE DEL ITEM")</f>
        <v>INGRESE NOMBRE DEL ITEM</v>
      </c>
      <c r="X155" s="2"/>
      <c r="Y155" s="66"/>
      <c r="Z155" s="66"/>
      <c r="AA155" s="66"/>
      <c r="AB155" s="66"/>
      <c r="AC155" s="66"/>
      <c r="AD155" s="66"/>
      <c r="AE155" s="66"/>
      <c r="AF155" s="66"/>
      <c r="AG155" s="66"/>
      <c r="AH155" s="66"/>
      <c r="AI155" s="66"/>
      <c r="AJ155" s="66"/>
      <c r="AK155" s="57">
        <f t="shared" si="14"/>
        <v>0</v>
      </c>
    </row>
    <row r="156" spans="1:37" ht="41.45" customHeight="1" x14ac:dyDescent="0.25">
      <c r="A156" s="40" t="str">
        <f t="shared" si="15"/>
        <v/>
      </c>
      <c r="B156" s="40" t="str">
        <f t="shared" si="16"/>
        <v/>
      </c>
      <c r="C156" s="40" t="str">
        <f t="shared" si="17"/>
        <v/>
      </c>
      <c r="D156" s="183">
        <f>IF(E156=LISTAS!$O$2,LISTAS!$P$2,IF(E156=LISTAS!$O$3,LISTAS!$P$3,IF(E156=LISTAS!$O$4,LISTAS!$P$4,IF(E156=LISTAS!$O$5,LISTAS!$P$5,IF(E156=LISTAS!$O$6,LISTAS!$P$6,IF(E156=LISTAS!$O$7,LISTAS!$P$7,IF(E156=LISTAS!$O$8,LISTAS!$P$8,IF(E156=LISTAS!$O$9,LISTAS!$P$9,IF(E156=LISTAS!$O$10,LISTAS!$P$10,IF(E156=LISTAS!$O$14,LISTAS!$P$14,IF(E156=LISTAS!$O$11,LISTAS!$P$11,IF(E156=LISTAS!$O$12,LISTAS!$P$12,IF(E156=LISTAS!$O$13,LISTAS!$P$13,"")))))))))))))</f>
        <v>0</v>
      </c>
      <c r="E156" s="2"/>
      <c r="F156" s="59"/>
      <c r="G156" s="281"/>
      <c r="H156" s="281"/>
      <c r="I156" s="281"/>
      <c r="J156" s="281"/>
      <c r="K156" s="281"/>
      <c r="L156" s="281"/>
      <c r="M156" s="281"/>
      <c r="N156" s="281"/>
      <c r="O156" s="281"/>
      <c r="P156" s="281"/>
      <c r="Q156" s="281"/>
      <c r="R156" s="281"/>
      <c r="S156" s="280">
        <f t="shared" si="12"/>
        <v>0</v>
      </c>
      <c r="T156" s="187"/>
      <c r="U156" s="187"/>
      <c r="V156" s="40" t="str">
        <f t="shared" si="13"/>
        <v/>
      </c>
      <c r="W156" s="40" t="str">
        <f>IFERROR(VLOOKUP(X156,LISTAS!$E$2:$F$194,2,0),"INGRESE NOMBRE DEL ITEM")</f>
        <v>INGRESE NOMBRE DEL ITEM</v>
      </c>
      <c r="X156" s="2"/>
      <c r="Y156" s="66"/>
      <c r="Z156" s="66"/>
      <c r="AA156" s="66"/>
      <c r="AB156" s="66"/>
      <c r="AC156" s="66"/>
      <c r="AD156" s="66"/>
      <c r="AE156" s="66"/>
      <c r="AF156" s="66"/>
      <c r="AG156" s="66"/>
      <c r="AH156" s="66"/>
      <c r="AI156" s="66"/>
      <c r="AJ156" s="66"/>
      <c r="AK156" s="57">
        <f t="shared" si="14"/>
        <v>0</v>
      </c>
    </row>
    <row r="157" spans="1:37" ht="41.45" customHeight="1" x14ac:dyDescent="0.25">
      <c r="A157" s="40" t="str">
        <f t="shared" si="15"/>
        <v/>
      </c>
      <c r="B157" s="40" t="str">
        <f t="shared" si="16"/>
        <v/>
      </c>
      <c r="C157" s="40" t="str">
        <f t="shared" si="17"/>
        <v/>
      </c>
      <c r="D157" s="183">
        <f>IF(E157=LISTAS!$O$2,LISTAS!$P$2,IF(E157=LISTAS!$O$3,LISTAS!$P$3,IF(E157=LISTAS!$O$4,LISTAS!$P$4,IF(E157=LISTAS!$O$5,LISTAS!$P$5,IF(E157=LISTAS!$O$6,LISTAS!$P$6,IF(E157=LISTAS!$O$7,LISTAS!$P$7,IF(E157=LISTAS!$O$8,LISTAS!$P$8,IF(E157=LISTAS!$O$9,LISTAS!$P$9,IF(E157=LISTAS!$O$10,LISTAS!$P$10,IF(E157=LISTAS!$O$14,LISTAS!$P$14,IF(E157=LISTAS!$O$11,LISTAS!$P$11,IF(E157=LISTAS!$O$12,LISTAS!$P$12,IF(E157=LISTAS!$O$13,LISTAS!$P$13,"")))))))))))))</f>
        <v>0</v>
      </c>
      <c r="E157" s="2"/>
      <c r="F157" s="59"/>
      <c r="G157" s="281"/>
      <c r="H157" s="281"/>
      <c r="I157" s="281"/>
      <c r="J157" s="281"/>
      <c r="K157" s="281"/>
      <c r="L157" s="281"/>
      <c r="M157" s="281"/>
      <c r="N157" s="281"/>
      <c r="O157" s="281"/>
      <c r="P157" s="281"/>
      <c r="Q157" s="281"/>
      <c r="R157" s="281"/>
      <c r="S157" s="280">
        <f t="shared" si="12"/>
        <v>0</v>
      </c>
      <c r="T157" s="187"/>
      <c r="U157" s="187"/>
      <c r="V157" s="40" t="str">
        <f t="shared" si="13"/>
        <v/>
      </c>
      <c r="W157" s="40" t="str">
        <f>IFERROR(VLOOKUP(X157,LISTAS!$E$2:$F$194,2,0),"INGRESE NOMBRE DEL ITEM")</f>
        <v>INGRESE NOMBRE DEL ITEM</v>
      </c>
      <c r="X157" s="2"/>
      <c r="Y157" s="66"/>
      <c r="Z157" s="66"/>
      <c r="AA157" s="66"/>
      <c r="AB157" s="66"/>
      <c r="AC157" s="66"/>
      <c r="AD157" s="66"/>
      <c r="AE157" s="66"/>
      <c r="AF157" s="66"/>
      <c r="AG157" s="66"/>
      <c r="AH157" s="66"/>
      <c r="AI157" s="66"/>
      <c r="AJ157" s="66"/>
      <c r="AK157" s="57">
        <f t="shared" si="14"/>
        <v>0</v>
      </c>
    </row>
    <row r="158" spans="1:37" ht="41.45" customHeight="1" x14ac:dyDescent="0.25">
      <c r="A158" s="40" t="str">
        <f t="shared" si="15"/>
        <v/>
      </c>
      <c r="B158" s="40" t="str">
        <f t="shared" si="16"/>
        <v/>
      </c>
      <c r="C158" s="40" t="str">
        <f t="shared" si="17"/>
        <v/>
      </c>
      <c r="D158" s="183">
        <f>IF(E158=LISTAS!$O$2,LISTAS!$P$2,IF(E158=LISTAS!$O$3,LISTAS!$P$3,IF(E158=LISTAS!$O$4,LISTAS!$P$4,IF(E158=LISTAS!$O$5,LISTAS!$P$5,IF(E158=LISTAS!$O$6,LISTAS!$P$6,IF(E158=LISTAS!$O$7,LISTAS!$P$7,IF(E158=LISTAS!$O$8,LISTAS!$P$8,IF(E158=LISTAS!$O$9,LISTAS!$P$9,IF(E158=LISTAS!$O$10,LISTAS!$P$10,IF(E158=LISTAS!$O$14,LISTAS!$P$14,IF(E158=LISTAS!$O$11,LISTAS!$P$11,IF(E158=LISTAS!$O$12,LISTAS!$P$12,IF(E158=LISTAS!$O$13,LISTAS!$P$13,"")))))))))))))</f>
        <v>0</v>
      </c>
      <c r="E158" s="2"/>
      <c r="F158" s="59"/>
      <c r="G158" s="281"/>
      <c r="H158" s="281"/>
      <c r="I158" s="281"/>
      <c r="J158" s="281"/>
      <c r="K158" s="281"/>
      <c r="L158" s="281"/>
      <c r="M158" s="281"/>
      <c r="N158" s="281"/>
      <c r="O158" s="281"/>
      <c r="P158" s="281"/>
      <c r="Q158" s="281"/>
      <c r="R158" s="281"/>
      <c r="S158" s="280">
        <f t="shared" si="12"/>
        <v>0</v>
      </c>
      <c r="T158" s="187"/>
      <c r="U158" s="187"/>
      <c r="V158" s="40" t="str">
        <f t="shared" si="13"/>
        <v/>
      </c>
      <c r="W158" s="40" t="str">
        <f>IFERROR(VLOOKUP(X158,LISTAS!$E$2:$F$194,2,0),"INGRESE NOMBRE DEL ITEM")</f>
        <v>INGRESE NOMBRE DEL ITEM</v>
      </c>
      <c r="X158" s="2"/>
      <c r="Y158" s="66"/>
      <c r="Z158" s="66"/>
      <c r="AA158" s="66"/>
      <c r="AB158" s="66"/>
      <c r="AC158" s="66"/>
      <c r="AD158" s="66"/>
      <c r="AE158" s="66"/>
      <c r="AF158" s="66"/>
      <c r="AG158" s="66"/>
      <c r="AH158" s="66"/>
      <c r="AI158" s="66"/>
      <c r="AJ158" s="66"/>
      <c r="AK158" s="57">
        <f t="shared" si="14"/>
        <v>0</v>
      </c>
    </row>
    <row r="159" spans="1:37" ht="41.45" customHeight="1" x14ac:dyDescent="0.25">
      <c r="A159" s="40" t="str">
        <f t="shared" si="15"/>
        <v/>
      </c>
      <c r="B159" s="40" t="str">
        <f t="shared" si="16"/>
        <v/>
      </c>
      <c r="C159" s="40" t="str">
        <f t="shared" si="17"/>
        <v/>
      </c>
      <c r="D159" s="183">
        <f>IF(E159=LISTAS!$O$2,LISTAS!$P$2,IF(E159=LISTAS!$O$3,LISTAS!$P$3,IF(E159=LISTAS!$O$4,LISTAS!$P$4,IF(E159=LISTAS!$O$5,LISTAS!$P$5,IF(E159=LISTAS!$O$6,LISTAS!$P$6,IF(E159=LISTAS!$O$7,LISTAS!$P$7,IF(E159=LISTAS!$O$8,LISTAS!$P$8,IF(E159=LISTAS!$O$9,LISTAS!$P$9,IF(E159=LISTAS!$O$10,LISTAS!$P$10,IF(E159=LISTAS!$O$14,LISTAS!$P$14,IF(E159=LISTAS!$O$11,LISTAS!$P$11,IF(E159=LISTAS!$O$12,LISTAS!$P$12,IF(E159=LISTAS!$O$13,LISTAS!$P$13,"")))))))))))))</f>
        <v>0</v>
      </c>
      <c r="E159" s="2"/>
      <c r="F159" s="59"/>
      <c r="G159" s="281"/>
      <c r="H159" s="281"/>
      <c r="I159" s="281"/>
      <c r="J159" s="281"/>
      <c r="K159" s="281"/>
      <c r="L159" s="281"/>
      <c r="M159" s="281"/>
      <c r="N159" s="281"/>
      <c r="O159" s="281"/>
      <c r="P159" s="281"/>
      <c r="Q159" s="281"/>
      <c r="R159" s="281"/>
      <c r="S159" s="280">
        <f t="shared" si="12"/>
        <v>0</v>
      </c>
      <c r="T159" s="187"/>
      <c r="U159" s="187"/>
      <c r="V159" s="40" t="str">
        <f t="shared" si="13"/>
        <v/>
      </c>
      <c r="W159" s="40" t="str">
        <f>IFERROR(VLOOKUP(X159,LISTAS!$E$2:$F$194,2,0),"INGRESE NOMBRE DEL ITEM")</f>
        <v>INGRESE NOMBRE DEL ITEM</v>
      </c>
      <c r="X159" s="2"/>
      <c r="Y159" s="66"/>
      <c r="Z159" s="66"/>
      <c r="AA159" s="66"/>
      <c r="AB159" s="66"/>
      <c r="AC159" s="66"/>
      <c r="AD159" s="66"/>
      <c r="AE159" s="66"/>
      <c r="AF159" s="66"/>
      <c r="AG159" s="66"/>
      <c r="AH159" s="66"/>
      <c r="AI159" s="66"/>
      <c r="AJ159" s="66"/>
      <c r="AK159" s="57">
        <f t="shared" si="14"/>
        <v>0</v>
      </c>
    </row>
    <row r="160" spans="1:37" ht="41.45" customHeight="1" x14ac:dyDescent="0.25">
      <c r="A160" s="40" t="str">
        <f t="shared" si="15"/>
        <v/>
      </c>
      <c r="B160" s="40" t="str">
        <f t="shared" si="16"/>
        <v/>
      </c>
      <c r="C160" s="40" t="str">
        <f t="shared" si="17"/>
        <v/>
      </c>
      <c r="D160" s="183">
        <f>IF(E160=LISTAS!$O$2,LISTAS!$P$2,IF(E160=LISTAS!$O$3,LISTAS!$P$3,IF(E160=LISTAS!$O$4,LISTAS!$P$4,IF(E160=LISTAS!$O$5,LISTAS!$P$5,IF(E160=LISTAS!$O$6,LISTAS!$P$6,IF(E160=LISTAS!$O$7,LISTAS!$P$7,IF(E160=LISTAS!$O$8,LISTAS!$P$8,IF(E160=LISTAS!$O$9,LISTAS!$P$9,IF(E160=LISTAS!$O$10,LISTAS!$P$10,IF(E160=LISTAS!$O$14,LISTAS!$P$14,IF(E160=LISTAS!$O$11,LISTAS!$P$11,IF(E160=LISTAS!$O$12,LISTAS!$P$12,IF(E160=LISTAS!$O$13,LISTAS!$P$13,"")))))))))))))</f>
        <v>0</v>
      </c>
      <c r="E160" s="2"/>
      <c r="F160" s="59"/>
      <c r="G160" s="281"/>
      <c r="H160" s="281"/>
      <c r="I160" s="281"/>
      <c r="J160" s="281"/>
      <c r="K160" s="281"/>
      <c r="L160" s="281"/>
      <c r="M160" s="281"/>
      <c r="N160" s="281"/>
      <c r="O160" s="281"/>
      <c r="P160" s="281"/>
      <c r="Q160" s="281"/>
      <c r="R160" s="281"/>
      <c r="S160" s="280">
        <f t="shared" si="12"/>
        <v>0</v>
      </c>
      <c r="T160" s="187"/>
      <c r="U160" s="187"/>
      <c r="V160" s="40" t="str">
        <f t="shared" si="13"/>
        <v/>
      </c>
      <c r="W160" s="40" t="str">
        <f>IFERROR(VLOOKUP(X160,LISTAS!$E$2:$F$194,2,0),"INGRESE NOMBRE DEL ITEM")</f>
        <v>INGRESE NOMBRE DEL ITEM</v>
      </c>
      <c r="X160" s="2"/>
      <c r="Y160" s="66"/>
      <c r="Z160" s="66"/>
      <c r="AA160" s="66"/>
      <c r="AB160" s="66"/>
      <c r="AC160" s="66"/>
      <c r="AD160" s="66"/>
      <c r="AE160" s="66"/>
      <c r="AF160" s="66"/>
      <c r="AG160" s="66"/>
      <c r="AH160" s="66"/>
      <c r="AI160" s="66"/>
      <c r="AJ160" s="66"/>
      <c r="AK160" s="57">
        <f t="shared" si="14"/>
        <v>0</v>
      </c>
    </row>
    <row r="161" spans="1:37" ht="41.45" customHeight="1" x14ac:dyDescent="0.25">
      <c r="A161" s="40" t="str">
        <f t="shared" si="15"/>
        <v/>
      </c>
      <c r="B161" s="40" t="str">
        <f t="shared" si="16"/>
        <v/>
      </c>
      <c r="C161" s="40" t="str">
        <f t="shared" si="17"/>
        <v/>
      </c>
      <c r="D161" s="183">
        <f>IF(E161=LISTAS!$O$2,LISTAS!$P$2,IF(E161=LISTAS!$O$3,LISTAS!$P$3,IF(E161=LISTAS!$O$4,LISTAS!$P$4,IF(E161=LISTAS!$O$5,LISTAS!$P$5,IF(E161=LISTAS!$O$6,LISTAS!$P$6,IF(E161=LISTAS!$O$7,LISTAS!$P$7,IF(E161=LISTAS!$O$8,LISTAS!$P$8,IF(E161=LISTAS!$O$9,LISTAS!$P$9,IF(E161=LISTAS!$O$10,LISTAS!$P$10,IF(E161=LISTAS!$O$14,LISTAS!$P$14,IF(E161=LISTAS!$O$11,LISTAS!$P$11,IF(E161=LISTAS!$O$12,LISTAS!$P$12,IF(E161=LISTAS!$O$13,LISTAS!$P$13,"")))))))))))))</f>
        <v>0</v>
      </c>
      <c r="E161" s="2"/>
      <c r="F161" s="59"/>
      <c r="G161" s="281"/>
      <c r="H161" s="281"/>
      <c r="I161" s="281"/>
      <c r="J161" s="281"/>
      <c r="K161" s="281"/>
      <c r="L161" s="281"/>
      <c r="M161" s="281"/>
      <c r="N161" s="281"/>
      <c r="O161" s="281"/>
      <c r="P161" s="281"/>
      <c r="Q161" s="281"/>
      <c r="R161" s="281"/>
      <c r="S161" s="280">
        <f t="shared" si="12"/>
        <v>0</v>
      </c>
      <c r="T161" s="187"/>
      <c r="U161" s="187"/>
      <c r="V161" s="40" t="str">
        <f t="shared" si="13"/>
        <v/>
      </c>
      <c r="W161" s="40" t="str">
        <f>IFERROR(VLOOKUP(X161,LISTAS!$E$2:$F$194,2,0),"INGRESE NOMBRE DEL ITEM")</f>
        <v>INGRESE NOMBRE DEL ITEM</v>
      </c>
      <c r="X161" s="2"/>
      <c r="Y161" s="66"/>
      <c r="Z161" s="66"/>
      <c r="AA161" s="66"/>
      <c r="AB161" s="66"/>
      <c r="AC161" s="66"/>
      <c r="AD161" s="66"/>
      <c r="AE161" s="66"/>
      <c r="AF161" s="66"/>
      <c r="AG161" s="66"/>
      <c r="AH161" s="66"/>
      <c r="AI161" s="66"/>
      <c r="AJ161" s="66"/>
      <c r="AK161" s="57">
        <f t="shared" si="14"/>
        <v>0</v>
      </c>
    </row>
    <row r="162" spans="1:37" ht="41.45" customHeight="1" x14ac:dyDescent="0.25">
      <c r="A162" s="40" t="str">
        <f t="shared" si="15"/>
        <v/>
      </c>
      <c r="B162" s="40" t="str">
        <f t="shared" si="16"/>
        <v/>
      </c>
      <c r="C162" s="40" t="str">
        <f t="shared" si="17"/>
        <v/>
      </c>
      <c r="D162" s="183">
        <f>IF(E162=LISTAS!$O$2,LISTAS!$P$2,IF(E162=LISTAS!$O$3,LISTAS!$P$3,IF(E162=LISTAS!$O$4,LISTAS!$P$4,IF(E162=LISTAS!$O$5,LISTAS!$P$5,IF(E162=LISTAS!$O$6,LISTAS!$P$6,IF(E162=LISTAS!$O$7,LISTAS!$P$7,IF(E162=LISTAS!$O$8,LISTAS!$P$8,IF(E162=LISTAS!$O$9,LISTAS!$P$9,IF(E162=LISTAS!$O$10,LISTAS!$P$10,IF(E162=LISTAS!$O$14,LISTAS!$P$14,IF(E162=LISTAS!$O$11,LISTAS!$P$11,IF(E162=LISTAS!$O$12,LISTAS!$P$12,IF(E162=LISTAS!$O$13,LISTAS!$P$13,"")))))))))))))</f>
        <v>0</v>
      </c>
      <c r="E162" s="2"/>
      <c r="F162" s="59"/>
      <c r="G162" s="281"/>
      <c r="H162" s="281"/>
      <c r="I162" s="281"/>
      <c r="J162" s="281"/>
      <c r="K162" s="281"/>
      <c r="L162" s="281"/>
      <c r="M162" s="281"/>
      <c r="N162" s="281"/>
      <c r="O162" s="281"/>
      <c r="P162" s="281"/>
      <c r="Q162" s="281"/>
      <c r="R162" s="281"/>
      <c r="S162" s="280">
        <f t="shared" si="12"/>
        <v>0</v>
      </c>
      <c r="T162" s="187"/>
      <c r="U162" s="187"/>
      <c r="V162" s="40" t="str">
        <f t="shared" si="13"/>
        <v/>
      </c>
      <c r="W162" s="40" t="str">
        <f>IFERROR(VLOOKUP(X162,LISTAS!$E$2:$F$194,2,0),"INGRESE NOMBRE DEL ITEM")</f>
        <v>INGRESE NOMBRE DEL ITEM</v>
      </c>
      <c r="X162" s="2"/>
      <c r="Y162" s="66"/>
      <c r="Z162" s="66"/>
      <c r="AA162" s="66"/>
      <c r="AB162" s="66"/>
      <c r="AC162" s="66"/>
      <c r="AD162" s="66"/>
      <c r="AE162" s="66"/>
      <c r="AF162" s="66"/>
      <c r="AG162" s="66"/>
      <c r="AH162" s="66"/>
      <c r="AI162" s="66"/>
      <c r="AJ162" s="66"/>
      <c r="AK162" s="57">
        <f t="shared" si="14"/>
        <v>0</v>
      </c>
    </row>
    <row r="163" spans="1:37" ht="41.45" customHeight="1" x14ac:dyDescent="0.25">
      <c r="A163" s="40" t="str">
        <f t="shared" si="15"/>
        <v/>
      </c>
      <c r="B163" s="40" t="str">
        <f t="shared" si="16"/>
        <v/>
      </c>
      <c r="C163" s="40" t="str">
        <f t="shared" si="17"/>
        <v/>
      </c>
      <c r="D163" s="183">
        <f>IF(E163=LISTAS!$O$2,LISTAS!$P$2,IF(E163=LISTAS!$O$3,LISTAS!$P$3,IF(E163=LISTAS!$O$4,LISTAS!$P$4,IF(E163=LISTAS!$O$5,LISTAS!$P$5,IF(E163=LISTAS!$O$6,LISTAS!$P$6,IF(E163=LISTAS!$O$7,LISTAS!$P$7,IF(E163=LISTAS!$O$8,LISTAS!$P$8,IF(E163=LISTAS!$O$9,LISTAS!$P$9,IF(E163=LISTAS!$O$10,LISTAS!$P$10,IF(E163=LISTAS!$O$14,LISTAS!$P$14,IF(E163=LISTAS!$O$11,LISTAS!$P$11,IF(E163=LISTAS!$O$12,LISTAS!$P$12,IF(E163=LISTAS!$O$13,LISTAS!$P$13,"")))))))))))))</f>
        <v>0</v>
      </c>
      <c r="E163" s="2"/>
      <c r="F163" s="59"/>
      <c r="G163" s="281"/>
      <c r="H163" s="281"/>
      <c r="I163" s="281"/>
      <c r="J163" s="281"/>
      <c r="K163" s="281"/>
      <c r="L163" s="281"/>
      <c r="M163" s="281"/>
      <c r="N163" s="281"/>
      <c r="O163" s="281"/>
      <c r="P163" s="281"/>
      <c r="Q163" s="281"/>
      <c r="R163" s="281"/>
      <c r="S163" s="280">
        <f t="shared" si="12"/>
        <v>0</v>
      </c>
      <c r="T163" s="187"/>
      <c r="U163" s="187"/>
      <c r="V163" s="40" t="str">
        <f t="shared" si="13"/>
        <v/>
      </c>
      <c r="W163" s="40" t="str">
        <f>IFERROR(VLOOKUP(X163,LISTAS!$E$2:$F$194,2,0),"INGRESE NOMBRE DEL ITEM")</f>
        <v>INGRESE NOMBRE DEL ITEM</v>
      </c>
      <c r="X163" s="2"/>
      <c r="Y163" s="66"/>
      <c r="Z163" s="66"/>
      <c r="AA163" s="66"/>
      <c r="AB163" s="66"/>
      <c r="AC163" s="66"/>
      <c r="AD163" s="66"/>
      <c r="AE163" s="66"/>
      <c r="AF163" s="66"/>
      <c r="AG163" s="66"/>
      <c r="AH163" s="66"/>
      <c r="AI163" s="66"/>
      <c r="AJ163" s="66"/>
      <c r="AK163" s="57">
        <f t="shared" si="14"/>
        <v>0</v>
      </c>
    </row>
    <row r="164" spans="1:37" ht="41.45" customHeight="1" x14ac:dyDescent="0.25">
      <c r="A164" s="40" t="str">
        <f t="shared" si="15"/>
        <v/>
      </c>
      <c r="B164" s="40" t="str">
        <f t="shared" si="16"/>
        <v/>
      </c>
      <c r="C164" s="40" t="str">
        <f t="shared" si="17"/>
        <v/>
      </c>
      <c r="D164" s="183">
        <f>IF(E164=LISTAS!$O$2,LISTAS!$P$2,IF(E164=LISTAS!$O$3,LISTAS!$P$3,IF(E164=LISTAS!$O$4,LISTAS!$P$4,IF(E164=LISTAS!$O$5,LISTAS!$P$5,IF(E164=LISTAS!$O$6,LISTAS!$P$6,IF(E164=LISTAS!$O$7,LISTAS!$P$7,IF(E164=LISTAS!$O$8,LISTAS!$P$8,IF(E164=LISTAS!$O$9,LISTAS!$P$9,IF(E164=LISTAS!$O$10,LISTAS!$P$10,IF(E164=LISTAS!$O$14,LISTAS!$P$14,IF(E164=LISTAS!$O$11,LISTAS!$P$11,IF(E164=LISTAS!$O$12,LISTAS!$P$12,IF(E164=LISTAS!$O$13,LISTAS!$P$13,"")))))))))))))</f>
        <v>0</v>
      </c>
      <c r="E164" s="2"/>
      <c r="F164" s="59"/>
      <c r="G164" s="281"/>
      <c r="H164" s="281"/>
      <c r="I164" s="281"/>
      <c r="J164" s="281"/>
      <c r="K164" s="281"/>
      <c r="L164" s="281"/>
      <c r="M164" s="281"/>
      <c r="N164" s="281"/>
      <c r="O164" s="281"/>
      <c r="P164" s="281"/>
      <c r="Q164" s="281"/>
      <c r="R164" s="281"/>
      <c r="S164" s="280">
        <f t="shared" si="12"/>
        <v>0</v>
      </c>
      <c r="T164" s="187"/>
      <c r="U164" s="187"/>
      <c r="V164" s="40" t="str">
        <f t="shared" si="13"/>
        <v/>
      </c>
      <c r="W164" s="40" t="str">
        <f>IFERROR(VLOOKUP(X164,LISTAS!$E$2:$F$194,2,0),"INGRESE NOMBRE DEL ITEM")</f>
        <v>INGRESE NOMBRE DEL ITEM</v>
      </c>
      <c r="X164" s="2"/>
      <c r="Y164" s="66"/>
      <c r="Z164" s="66"/>
      <c r="AA164" s="66"/>
      <c r="AB164" s="66"/>
      <c r="AC164" s="66"/>
      <c r="AD164" s="66"/>
      <c r="AE164" s="66"/>
      <c r="AF164" s="66"/>
      <c r="AG164" s="66"/>
      <c r="AH164" s="66"/>
      <c r="AI164" s="66"/>
      <c r="AJ164" s="66"/>
      <c r="AK164" s="57">
        <f t="shared" si="14"/>
        <v>0</v>
      </c>
    </row>
    <row r="165" spans="1:37" ht="41.45" customHeight="1" x14ac:dyDescent="0.25">
      <c r="A165" s="40" t="str">
        <f t="shared" si="15"/>
        <v/>
      </c>
      <c r="B165" s="40" t="str">
        <f t="shared" si="16"/>
        <v/>
      </c>
      <c r="C165" s="40" t="str">
        <f t="shared" si="17"/>
        <v/>
      </c>
      <c r="D165" s="183">
        <f>IF(E165=LISTAS!$O$2,LISTAS!$P$2,IF(E165=LISTAS!$O$3,LISTAS!$P$3,IF(E165=LISTAS!$O$4,LISTAS!$P$4,IF(E165=LISTAS!$O$5,LISTAS!$P$5,IF(E165=LISTAS!$O$6,LISTAS!$P$6,IF(E165=LISTAS!$O$7,LISTAS!$P$7,IF(E165=LISTAS!$O$8,LISTAS!$P$8,IF(E165=LISTAS!$O$9,LISTAS!$P$9,IF(E165=LISTAS!$O$10,LISTAS!$P$10,IF(E165=LISTAS!$O$14,LISTAS!$P$14,IF(E165=LISTAS!$O$11,LISTAS!$P$11,IF(E165=LISTAS!$O$12,LISTAS!$P$12,IF(E165=LISTAS!$O$13,LISTAS!$P$13,"")))))))))))))</f>
        <v>0</v>
      </c>
      <c r="E165" s="2"/>
      <c r="F165" s="59"/>
      <c r="G165" s="281"/>
      <c r="H165" s="281"/>
      <c r="I165" s="281"/>
      <c r="J165" s="281"/>
      <c r="K165" s="281"/>
      <c r="L165" s="281"/>
      <c r="M165" s="281"/>
      <c r="N165" s="281"/>
      <c r="O165" s="281"/>
      <c r="P165" s="281"/>
      <c r="Q165" s="281"/>
      <c r="R165" s="281"/>
      <c r="S165" s="280">
        <f t="shared" si="12"/>
        <v>0</v>
      </c>
      <c r="T165" s="187"/>
      <c r="U165" s="187"/>
      <c r="V165" s="40" t="str">
        <f t="shared" si="13"/>
        <v/>
      </c>
      <c r="W165" s="40" t="str">
        <f>IFERROR(VLOOKUP(X165,LISTAS!$E$2:$F$194,2,0),"INGRESE NOMBRE DEL ITEM")</f>
        <v>INGRESE NOMBRE DEL ITEM</v>
      </c>
      <c r="X165" s="2"/>
      <c r="Y165" s="66"/>
      <c r="Z165" s="66"/>
      <c r="AA165" s="66"/>
      <c r="AB165" s="66"/>
      <c r="AC165" s="66"/>
      <c r="AD165" s="66"/>
      <c r="AE165" s="66"/>
      <c r="AF165" s="66"/>
      <c r="AG165" s="66"/>
      <c r="AH165" s="66"/>
      <c r="AI165" s="66"/>
      <c r="AJ165" s="66"/>
      <c r="AK165" s="57">
        <f t="shared" si="14"/>
        <v>0</v>
      </c>
    </row>
    <row r="166" spans="1:37" ht="41.45" customHeight="1" x14ac:dyDescent="0.25">
      <c r="A166" s="40" t="str">
        <f t="shared" si="15"/>
        <v/>
      </c>
      <c r="B166" s="40" t="str">
        <f t="shared" si="16"/>
        <v/>
      </c>
      <c r="C166" s="40" t="str">
        <f t="shared" si="17"/>
        <v/>
      </c>
      <c r="D166" s="183">
        <f>IF(E166=LISTAS!$O$2,LISTAS!$P$2,IF(E166=LISTAS!$O$3,LISTAS!$P$3,IF(E166=LISTAS!$O$4,LISTAS!$P$4,IF(E166=LISTAS!$O$5,LISTAS!$P$5,IF(E166=LISTAS!$O$6,LISTAS!$P$6,IF(E166=LISTAS!$O$7,LISTAS!$P$7,IF(E166=LISTAS!$O$8,LISTAS!$P$8,IF(E166=LISTAS!$O$9,LISTAS!$P$9,IF(E166=LISTAS!$O$10,LISTAS!$P$10,IF(E166=LISTAS!$O$14,LISTAS!$P$14,IF(E166=LISTAS!$O$11,LISTAS!$P$11,IF(E166=LISTAS!$O$12,LISTAS!$P$12,IF(E166=LISTAS!$O$13,LISTAS!$P$13,"")))))))))))))</f>
        <v>0</v>
      </c>
      <c r="E166" s="2"/>
      <c r="F166" s="59"/>
      <c r="G166" s="281"/>
      <c r="H166" s="281"/>
      <c r="I166" s="281"/>
      <c r="J166" s="281"/>
      <c r="K166" s="281"/>
      <c r="L166" s="281"/>
      <c r="M166" s="281"/>
      <c r="N166" s="281"/>
      <c r="O166" s="281"/>
      <c r="P166" s="281"/>
      <c r="Q166" s="281"/>
      <c r="R166" s="281"/>
      <c r="S166" s="280">
        <f t="shared" si="12"/>
        <v>0</v>
      </c>
      <c r="T166" s="187"/>
      <c r="U166" s="187"/>
      <c r="V166" s="40" t="str">
        <f t="shared" si="13"/>
        <v/>
      </c>
      <c r="W166" s="40" t="str">
        <f>IFERROR(VLOOKUP(X166,LISTAS!$E$2:$F$194,2,0),"INGRESE NOMBRE DEL ITEM")</f>
        <v>INGRESE NOMBRE DEL ITEM</v>
      </c>
      <c r="X166" s="2"/>
      <c r="Y166" s="66"/>
      <c r="Z166" s="66"/>
      <c r="AA166" s="66"/>
      <c r="AB166" s="66"/>
      <c r="AC166" s="66"/>
      <c r="AD166" s="66"/>
      <c r="AE166" s="66"/>
      <c r="AF166" s="66"/>
      <c r="AG166" s="66"/>
      <c r="AH166" s="66"/>
      <c r="AI166" s="66"/>
      <c r="AJ166" s="66"/>
      <c r="AK166" s="57">
        <f t="shared" si="14"/>
        <v>0</v>
      </c>
    </row>
    <row r="167" spans="1:37" ht="41.45" customHeight="1" x14ac:dyDescent="0.25">
      <c r="A167" s="40" t="str">
        <f t="shared" si="15"/>
        <v/>
      </c>
      <c r="B167" s="40" t="str">
        <f t="shared" si="16"/>
        <v/>
      </c>
      <c r="C167" s="40" t="str">
        <f t="shared" si="17"/>
        <v/>
      </c>
      <c r="D167" s="183">
        <f>IF(E167=LISTAS!$O$2,LISTAS!$P$2,IF(E167=LISTAS!$O$3,LISTAS!$P$3,IF(E167=LISTAS!$O$4,LISTAS!$P$4,IF(E167=LISTAS!$O$5,LISTAS!$P$5,IF(E167=LISTAS!$O$6,LISTAS!$P$6,IF(E167=LISTAS!$O$7,LISTAS!$P$7,IF(E167=LISTAS!$O$8,LISTAS!$P$8,IF(E167=LISTAS!$O$9,LISTAS!$P$9,IF(E167=LISTAS!$O$10,LISTAS!$P$10,IF(E167=LISTAS!$O$14,LISTAS!$P$14,IF(E167=LISTAS!$O$11,LISTAS!$P$11,IF(E167=LISTAS!$O$12,LISTAS!$P$12,IF(E167=LISTAS!$O$13,LISTAS!$P$13,"")))))))))))))</f>
        <v>0</v>
      </c>
      <c r="E167" s="2"/>
      <c r="F167" s="59"/>
      <c r="G167" s="281"/>
      <c r="H167" s="281"/>
      <c r="I167" s="281"/>
      <c r="J167" s="281"/>
      <c r="K167" s="281"/>
      <c r="L167" s="281"/>
      <c r="M167" s="281"/>
      <c r="N167" s="281"/>
      <c r="O167" s="281"/>
      <c r="P167" s="281"/>
      <c r="Q167" s="281"/>
      <c r="R167" s="281"/>
      <c r="S167" s="280">
        <f t="shared" si="12"/>
        <v>0</v>
      </c>
      <c r="T167" s="187"/>
      <c r="U167" s="187"/>
      <c r="V167" s="40" t="str">
        <f t="shared" si="13"/>
        <v/>
      </c>
      <c r="W167" s="40" t="str">
        <f>IFERROR(VLOOKUP(X167,LISTAS!$E$2:$F$194,2,0),"INGRESE NOMBRE DEL ITEM")</f>
        <v>INGRESE NOMBRE DEL ITEM</v>
      </c>
      <c r="X167" s="2"/>
      <c r="Y167" s="66"/>
      <c r="Z167" s="66"/>
      <c r="AA167" s="66"/>
      <c r="AB167" s="66"/>
      <c r="AC167" s="66"/>
      <c r="AD167" s="66"/>
      <c r="AE167" s="66"/>
      <c r="AF167" s="66"/>
      <c r="AG167" s="66"/>
      <c r="AH167" s="66"/>
      <c r="AI167" s="66"/>
      <c r="AJ167" s="66"/>
      <c r="AK167" s="57">
        <f t="shared" si="14"/>
        <v>0</v>
      </c>
    </row>
    <row r="168" spans="1:37" ht="41.45" customHeight="1" x14ac:dyDescent="0.25">
      <c r="A168" s="40" t="str">
        <f t="shared" si="15"/>
        <v/>
      </c>
      <c r="B168" s="40" t="str">
        <f t="shared" si="16"/>
        <v/>
      </c>
      <c r="C168" s="40" t="str">
        <f t="shared" si="17"/>
        <v/>
      </c>
      <c r="D168" s="183">
        <f>IF(E168=LISTAS!$O$2,LISTAS!$P$2,IF(E168=LISTAS!$O$3,LISTAS!$P$3,IF(E168=LISTAS!$O$4,LISTAS!$P$4,IF(E168=LISTAS!$O$5,LISTAS!$P$5,IF(E168=LISTAS!$O$6,LISTAS!$P$6,IF(E168=LISTAS!$O$7,LISTAS!$P$7,IF(E168=LISTAS!$O$8,LISTAS!$P$8,IF(E168=LISTAS!$O$9,LISTAS!$P$9,IF(E168=LISTAS!$O$10,LISTAS!$P$10,IF(E168=LISTAS!$O$14,LISTAS!$P$14,IF(E168=LISTAS!$O$11,LISTAS!$P$11,IF(E168=LISTAS!$O$12,LISTAS!$P$12,IF(E168=LISTAS!$O$13,LISTAS!$P$13,"")))))))))))))</f>
        <v>0</v>
      </c>
      <c r="E168" s="2"/>
      <c r="F168" s="59"/>
      <c r="G168" s="281"/>
      <c r="H168" s="281"/>
      <c r="I168" s="281"/>
      <c r="J168" s="281"/>
      <c r="K168" s="281"/>
      <c r="L168" s="281"/>
      <c r="M168" s="281"/>
      <c r="N168" s="281"/>
      <c r="O168" s="281"/>
      <c r="P168" s="281"/>
      <c r="Q168" s="281"/>
      <c r="R168" s="281"/>
      <c r="S168" s="280">
        <f t="shared" si="12"/>
        <v>0</v>
      </c>
      <c r="T168" s="187"/>
      <c r="U168" s="187"/>
      <c r="V168" s="40" t="str">
        <f t="shared" si="13"/>
        <v/>
      </c>
      <c r="W168" s="40" t="str">
        <f>IFERROR(VLOOKUP(X168,LISTAS!$E$2:$F$194,2,0),"INGRESE NOMBRE DEL ITEM")</f>
        <v>INGRESE NOMBRE DEL ITEM</v>
      </c>
      <c r="X168" s="2"/>
      <c r="Y168" s="66"/>
      <c r="Z168" s="66"/>
      <c r="AA168" s="66"/>
      <c r="AB168" s="66"/>
      <c r="AC168" s="66"/>
      <c r="AD168" s="66"/>
      <c r="AE168" s="66"/>
      <c r="AF168" s="66"/>
      <c r="AG168" s="66"/>
      <c r="AH168" s="66"/>
      <c r="AI168" s="66"/>
      <c r="AJ168" s="66"/>
      <c r="AK168" s="57">
        <f t="shared" si="14"/>
        <v>0</v>
      </c>
    </row>
    <row r="169" spans="1:37" ht="41.45" customHeight="1" x14ac:dyDescent="0.25">
      <c r="A169" s="40" t="str">
        <f t="shared" si="15"/>
        <v/>
      </c>
      <c r="B169" s="40" t="str">
        <f t="shared" si="16"/>
        <v/>
      </c>
      <c r="C169" s="40" t="str">
        <f t="shared" si="17"/>
        <v/>
      </c>
      <c r="D169" s="183">
        <f>IF(E169=LISTAS!$O$2,LISTAS!$P$2,IF(E169=LISTAS!$O$3,LISTAS!$P$3,IF(E169=LISTAS!$O$4,LISTAS!$P$4,IF(E169=LISTAS!$O$5,LISTAS!$P$5,IF(E169=LISTAS!$O$6,LISTAS!$P$6,IF(E169=LISTAS!$O$7,LISTAS!$P$7,IF(E169=LISTAS!$O$8,LISTAS!$P$8,IF(E169=LISTAS!$O$9,LISTAS!$P$9,IF(E169=LISTAS!$O$10,LISTAS!$P$10,IF(E169=LISTAS!$O$14,LISTAS!$P$14,IF(E169=LISTAS!$O$11,LISTAS!$P$11,IF(E169=LISTAS!$O$12,LISTAS!$P$12,IF(E169=LISTAS!$O$13,LISTAS!$P$13,"")))))))))))))</f>
        <v>0</v>
      </c>
      <c r="E169" s="2"/>
      <c r="F169" s="59"/>
      <c r="G169" s="281"/>
      <c r="H169" s="281"/>
      <c r="I169" s="281"/>
      <c r="J169" s="281"/>
      <c r="K169" s="281"/>
      <c r="L169" s="281"/>
      <c r="M169" s="281"/>
      <c r="N169" s="281"/>
      <c r="O169" s="281"/>
      <c r="P169" s="281"/>
      <c r="Q169" s="281"/>
      <c r="R169" s="281"/>
      <c r="S169" s="280">
        <f t="shared" si="12"/>
        <v>0</v>
      </c>
      <c r="T169" s="187"/>
      <c r="U169" s="187"/>
      <c r="V169" s="40" t="str">
        <f t="shared" si="13"/>
        <v/>
      </c>
      <c r="W169" s="40" t="str">
        <f>IFERROR(VLOOKUP(X169,LISTAS!$E$2:$F$194,2,0),"INGRESE NOMBRE DEL ITEM")</f>
        <v>INGRESE NOMBRE DEL ITEM</v>
      </c>
      <c r="X169" s="2"/>
      <c r="Y169" s="66"/>
      <c r="Z169" s="66"/>
      <c r="AA169" s="66"/>
      <c r="AB169" s="66"/>
      <c r="AC169" s="66"/>
      <c r="AD169" s="66"/>
      <c r="AE169" s="66"/>
      <c r="AF169" s="66"/>
      <c r="AG169" s="66"/>
      <c r="AH169" s="66"/>
      <c r="AI169" s="66"/>
      <c r="AJ169" s="66"/>
      <c r="AK169" s="57">
        <f t="shared" si="14"/>
        <v>0</v>
      </c>
    </row>
    <row r="170" spans="1:37" ht="41.45" customHeight="1" x14ac:dyDescent="0.25">
      <c r="A170" s="40" t="str">
        <f t="shared" si="15"/>
        <v/>
      </c>
      <c r="B170" s="40" t="str">
        <f t="shared" si="16"/>
        <v/>
      </c>
      <c r="C170" s="40" t="str">
        <f t="shared" si="17"/>
        <v/>
      </c>
      <c r="D170" s="183">
        <f>IF(E170=LISTAS!$O$2,LISTAS!$P$2,IF(E170=LISTAS!$O$3,LISTAS!$P$3,IF(E170=LISTAS!$O$4,LISTAS!$P$4,IF(E170=LISTAS!$O$5,LISTAS!$P$5,IF(E170=LISTAS!$O$6,LISTAS!$P$6,IF(E170=LISTAS!$O$7,LISTAS!$P$7,IF(E170=LISTAS!$O$8,LISTAS!$P$8,IF(E170=LISTAS!$O$9,LISTAS!$P$9,IF(E170=LISTAS!$O$10,LISTAS!$P$10,IF(E170=LISTAS!$O$14,LISTAS!$P$14,IF(E170=LISTAS!$O$11,LISTAS!$P$11,IF(E170=LISTAS!$O$12,LISTAS!$P$12,IF(E170=LISTAS!$O$13,LISTAS!$P$13,"")))))))))))))</f>
        <v>0</v>
      </c>
      <c r="E170" s="2"/>
      <c r="F170" s="59"/>
      <c r="G170" s="281"/>
      <c r="H170" s="281"/>
      <c r="I170" s="281"/>
      <c r="J170" s="281"/>
      <c r="K170" s="281"/>
      <c r="L170" s="281"/>
      <c r="M170" s="281"/>
      <c r="N170" s="281"/>
      <c r="O170" s="281"/>
      <c r="P170" s="281"/>
      <c r="Q170" s="281"/>
      <c r="R170" s="281"/>
      <c r="S170" s="280">
        <f t="shared" si="12"/>
        <v>0</v>
      </c>
      <c r="T170" s="187"/>
      <c r="U170" s="187"/>
      <c r="V170" s="40" t="str">
        <f t="shared" si="13"/>
        <v/>
      </c>
      <c r="W170" s="40" t="str">
        <f>IFERROR(VLOOKUP(X170,LISTAS!$E$2:$F$194,2,0),"INGRESE NOMBRE DEL ITEM")</f>
        <v>INGRESE NOMBRE DEL ITEM</v>
      </c>
      <c r="X170" s="2"/>
      <c r="Y170" s="66"/>
      <c r="Z170" s="66"/>
      <c r="AA170" s="66"/>
      <c r="AB170" s="66"/>
      <c r="AC170" s="66"/>
      <c r="AD170" s="66"/>
      <c r="AE170" s="66"/>
      <c r="AF170" s="66"/>
      <c r="AG170" s="66"/>
      <c r="AH170" s="66"/>
      <c r="AI170" s="66"/>
      <c r="AJ170" s="66"/>
      <c r="AK170" s="57">
        <f t="shared" si="14"/>
        <v>0</v>
      </c>
    </row>
    <row r="171" spans="1:37" ht="41.45" customHeight="1" x14ac:dyDescent="0.25">
      <c r="A171" s="40" t="str">
        <f t="shared" si="15"/>
        <v/>
      </c>
      <c r="B171" s="40" t="str">
        <f t="shared" si="16"/>
        <v/>
      </c>
      <c r="C171" s="40" t="str">
        <f t="shared" si="17"/>
        <v/>
      </c>
      <c r="D171" s="183">
        <f>IF(E171=LISTAS!$O$2,LISTAS!$P$2,IF(E171=LISTAS!$O$3,LISTAS!$P$3,IF(E171=LISTAS!$O$4,LISTAS!$P$4,IF(E171=LISTAS!$O$5,LISTAS!$P$5,IF(E171=LISTAS!$O$6,LISTAS!$P$6,IF(E171=LISTAS!$O$7,LISTAS!$P$7,IF(E171=LISTAS!$O$8,LISTAS!$P$8,IF(E171=LISTAS!$O$9,LISTAS!$P$9,IF(E171=LISTAS!$O$10,LISTAS!$P$10,IF(E171=LISTAS!$O$14,LISTAS!$P$14,IF(E171=LISTAS!$O$11,LISTAS!$P$11,IF(E171=LISTAS!$O$12,LISTAS!$P$12,IF(E171=LISTAS!$O$13,LISTAS!$P$13,"")))))))))))))</f>
        <v>0</v>
      </c>
      <c r="E171" s="2"/>
      <c r="F171" s="59"/>
      <c r="G171" s="281"/>
      <c r="H171" s="281"/>
      <c r="I171" s="281"/>
      <c r="J171" s="281"/>
      <c r="K171" s="281"/>
      <c r="L171" s="281"/>
      <c r="M171" s="281"/>
      <c r="N171" s="281"/>
      <c r="O171" s="281"/>
      <c r="P171" s="281"/>
      <c r="Q171" s="281"/>
      <c r="R171" s="281"/>
      <c r="S171" s="280">
        <f t="shared" si="12"/>
        <v>0</v>
      </c>
      <c r="T171" s="187"/>
      <c r="U171" s="187"/>
      <c r="V171" s="40" t="str">
        <f t="shared" si="13"/>
        <v/>
      </c>
      <c r="W171" s="40" t="str">
        <f>IFERROR(VLOOKUP(X171,LISTAS!$E$2:$F$194,2,0),"INGRESE NOMBRE DEL ITEM")</f>
        <v>INGRESE NOMBRE DEL ITEM</v>
      </c>
      <c r="X171" s="2"/>
      <c r="Y171" s="66"/>
      <c r="Z171" s="66"/>
      <c r="AA171" s="66"/>
      <c r="AB171" s="66"/>
      <c r="AC171" s="66"/>
      <c r="AD171" s="66"/>
      <c r="AE171" s="66"/>
      <c r="AF171" s="66"/>
      <c r="AG171" s="66"/>
      <c r="AH171" s="66"/>
      <c r="AI171" s="66"/>
      <c r="AJ171" s="66"/>
      <c r="AK171" s="57">
        <f t="shared" si="14"/>
        <v>0</v>
      </c>
    </row>
    <row r="172" spans="1:37" ht="41.45" customHeight="1" x14ac:dyDescent="0.25">
      <c r="A172" s="40" t="str">
        <f t="shared" si="15"/>
        <v/>
      </c>
      <c r="B172" s="40" t="str">
        <f t="shared" si="16"/>
        <v/>
      </c>
      <c r="C172" s="40" t="str">
        <f t="shared" si="17"/>
        <v/>
      </c>
      <c r="D172" s="183">
        <f>IF(E172=LISTAS!$O$2,LISTAS!$P$2,IF(E172=LISTAS!$O$3,LISTAS!$P$3,IF(E172=LISTAS!$O$4,LISTAS!$P$4,IF(E172=LISTAS!$O$5,LISTAS!$P$5,IF(E172=LISTAS!$O$6,LISTAS!$P$6,IF(E172=LISTAS!$O$7,LISTAS!$P$7,IF(E172=LISTAS!$O$8,LISTAS!$P$8,IF(E172=LISTAS!$O$9,LISTAS!$P$9,IF(E172=LISTAS!$O$10,LISTAS!$P$10,IF(E172=LISTAS!$O$14,LISTAS!$P$14,IF(E172=LISTAS!$O$11,LISTAS!$P$11,IF(E172=LISTAS!$O$12,LISTAS!$P$12,IF(E172=LISTAS!$O$13,LISTAS!$P$13,"")))))))))))))</f>
        <v>0</v>
      </c>
      <c r="E172" s="2"/>
      <c r="F172" s="59"/>
      <c r="G172" s="281"/>
      <c r="H172" s="281"/>
      <c r="I172" s="281"/>
      <c r="J172" s="281"/>
      <c r="K172" s="281"/>
      <c r="L172" s="281"/>
      <c r="M172" s="281"/>
      <c r="N172" s="281"/>
      <c r="O172" s="281"/>
      <c r="P172" s="281"/>
      <c r="Q172" s="281"/>
      <c r="R172" s="281"/>
      <c r="S172" s="280">
        <f t="shared" si="12"/>
        <v>0</v>
      </c>
      <c r="T172" s="187"/>
      <c r="U172" s="187"/>
      <c r="V172" s="40" t="str">
        <f t="shared" si="13"/>
        <v/>
      </c>
      <c r="W172" s="40" t="str">
        <f>IFERROR(VLOOKUP(X172,LISTAS!$E$2:$F$194,2,0),"INGRESE NOMBRE DEL ITEM")</f>
        <v>INGRESE NOMBRE DEL ITEM</v>
      </c>
      <c r="X172" s="2"/>
      <c r="Y172" s="66"/>
      <c r="Z172" s="66"/>
      <c r="AA172" s="66"/>
      <c r="AB172" s="66"/>
      <c r="AC172" s="66"/>
      <c r="AD172" s="66"/>
      <c r="AE172" s="66"/>
      <c r="AF172" s="66"/>
      <c r="AG172" s="66"/>
      <c r="AH172" s="66"/>
      <c r="AI172" s="66"/>
      <c r="AJ172" s="66"/>
      <c r="AK172" s="57">
        <f t="shared" si="14"/>
        <v>0</v>
      </c>
    </row>
    <row r="173" spans="1:37" ht="41.45" customHeight="1" x14ac:dyDescent="0.25">
      <c r="A173" s="40" t="str">
        <f t="shared" si="15"/>
        <v/>
      </c>
      <c r="B173" s="40" t="str">
        <f t="shared" si="16"/>
        <v/>
      </c>
      <c r="C173" s="40" t="str">
        <f t="shared" si="17"/>
        <v/>
      </c>
      <c r="D173" s="183">
        <f>IF(E173=LISTAS!$O$2,LISTAS!$P$2,IF(E173=LISTAS!$O$3,LISTAS!$P$3,IF(E173=LISTAS!$O$4,LISTAS!$P$4,IF(E173=LISTAS!$O$5,LISTAS!$P$5,IF(E173=LISTAS!$O$6,LISTAS!$P$6,IF(E173=LISTAS!$O$7,LISTAS!$P$7,IF(E173=LISTAS!$O$8,LISTAS!$P$8,IF(E173=LISTAS!$O$9,LISTAS!$P$9,IF(E173=LISTAS!$O$10,LISTAS!$P$10,IF(E173=LISTAS!$O$14,LISTAS!$P$14,IF(E173=LISTAS!$O$11,LISTAS!$P$11,IF(E173=LISTAS!$O$12,LISTAS!$P$12,IF(E173=LISTAS!$O$13,LISTAS!$P$13,"")))))))))))))</f>
        <v>0</v>
      </c>
      <c r="E173" s="2"/>
      <c r="F173" s="59"/>
      <c r="G173" s="281"/>
      <c r="H173" s="281"/>
      <c r="I173" s="281"/>
      <c r="J173" s="281"/>
      <c r="K173" s="281"/>
      <c r="L173" s="281"/>
      <c r="M173" s="281"/>
      <c r="N173" s="281"/>
      <c r="O173" s="281"/>
      <c r="P173" s="281"/>
      <c r="Q173" s="281"/>
      <c r="R173" s="281"/>
      <c r="S173" s="280">
        <f t="shared" si="12"/>
        <v>0</v>
      </c>
      <c r="T173" s="187"/>
      <c r="U173" s="187"/>
      <c r="V173" s="40" t="str">
        <f t="shared" si="13"/>
        <v/>
      </c>
      <c r="W173" s="40" t="str">
        <f>IFERROR(VLOOKUP(X173,LISTAS!$E$2:$F$194,2,0),"INGRESE NOMBRE DEL ITEM")</f>
        <v>INGRESE NOMBRE DEL ITEM</v>
      </c>
      <c r="X173" s="2"/>
      <c r="Y173" s="66"/>
      <c r="Z173" s="66"/>
      <c r="AA173" s="66"/>
      <c r="AB173" s="66"/>
      <c r="AC173" s="66"/>
      <c r="AD173" s="66"/>
      <c r="AE173" s="66"/>
      <c r="AF173" s="66"/>
      <c r="AG173" s="66"/>
      <c r="AH173" s="66"/>
      <c r="AI173" s="66"/>
      <c r="AJ173" s="66"/>
      <c r="AK173" s="57">
        <f t="shared" si="14"/>
        <v>0</v>
      </c>
    </row>
    <row r="174" spans="1:37" ht="41.45" customHeight="1" x14ac:dyDescent="0.25">
      <c r="A174" s="40" t="str">
        <f t="shared" si="15"/>
        <v/>
      </c>
      <c r="B174" s="40" t="str">
        <f t="shared" si="16"/>
        <v/>
      </c>
      <c r="C174" s="40" t="str">
        <f t="shared" si="17"/>
        <v/>
      </c>
      <c r="D174" s="183">
        <f>IF(E174=LISTAS!$O$2,LISTAS!$P$2,IF(E174=LISTAS!$O$3,LISTAS!$P$3,IF(E174=LISTAS!$O$4,LISTAS!$P$4,IF(E174=LISTAS!$O$5,LISTAS!$P$5,IF(E174=LISTAS!$O$6,LISTAS!$P$6,IF(E174=LISTAS!$O$7,LISTAS!$P$7,IF(E174=LISTAS!$O$8,LISTAS!$P$8,IF(E174=LISTAS!$O$9,LISTAS!$P$9,IF(E174=LISTAS!$O$10,LISTAS!$P$10,IF(E174=LISTAS!$O$14,LISTAS!$P$14,IF(E174=LISTAS!$O$11,LISTAS!$P$11,IF(E174=LISTAS!$O$12,LISTAS!$P$12,IF(E174=LISTAS!$O$13,LISTAS!$P$13,"")))))))))))))</f>
        <v>0</v>
      </c>
      <c r="E174" s="2"/>
      <c r="F174" s="59"/>
      <c r="G174" s="281"/>
      <c r="H174" s="281"/>
      <c r="I174" s="281"/>
      <c r="J174" s="281"/>
      <c r="K174" s="281"/>
      <c r="L174" s="281"/>
      <c r="M174" s="281"/>
      <c r="N174" s="281"/>
      <c r="O174" s="281"/>
      <c r="P174" s="281"/>
      <c r="Q174" s="281"/>
      <c r="R174" s="281"/>
      <c r="S174" s="280">
        <f t="shared" si="12"/>
        <v>0</v>
      </c>
      <c r="T174" s="187"/>
      <c r="U174" s="187"/>
      <c r="V174" s="40" t="str">
        <f t="shared" si="13"/>
        <v/>
      </c>
      <c r="W174" s="40" t="str">
        <f>IFERROR(VLOOKUP(X174,LISTAS!$E$2:$F$194,2,0),"INGRESE NOMBRE DEL ITEM")</f>
        <v>INGRESE NOMBRE DEL ITEM</v>
      </c>
      <c r="X174" s="2"/>
      <c r="Y174" s="66"/>
      <c r="Z174" s="66"/>
      <c r="AA174" s="66"/>
      <c r="AB174" s="66"/>
      <c r="AC174" s="66"/>
      <c r="AD174" s="66"/>
      <c r="AE174" s="66"/>
      <c r="AF174" s="66"/>
      <c r="AG174" s="66"/>
      <c r="AH174" s="66"/>
      <c r="AI174" s="66"/>
      <c r="AJ174" s="66"/>
      <c r="AK174" s="57">
        <f t="shared" si="14"/>
        <v>0</v>
      </c>
    </row>
    <row r="175" spans="1:37" ht="41.45" customHeight="1" x14ac:dyDescent="0.25">
      <c r="A175" s="40" t="str">
        <f t="shared" si="15"/>
        <v/>
      </c>
      <c r="B175" s="40" t="str">
        <f t="shared" si="16"/>
        <v/>
      </c>
      <c r="C175" s="40" t="str">
        <f t="shared" si="17"/>
        <v/>
      </c>
      <c r="D175" s="183">
        <f>IF(E175=LISTAS!$O$2,LISTAS!$P$2,IF(E175=LISTAS!$O$3,LISTAS!$P$3,IF(E175=LISTAS!$O$4,LISTAS!$P$4,IF(E175=LISTAS!$O$5,LISTAS!$P$5,IF(E175=LISTAS!$O$6,LISTAS!$P$6,IF(E175=LISTAS!$O$7,LISTAS!$P$7,IF(E175=LISTAS!$O$8,LISTAS!$P$8,IF(E175=LISTAS!$O$9,LISTAS!$P$9,IF(E175=LISTAS!$O$10,LISTAS!$P$10,IF(E175=LISTAS!$O$14,LISTAS!$P$14,IF(E175=LISTAS!$O$11,LISTAS!$P$11,IF(E175=LISTAS!$O$12,LISTAS!$P$12,IF(E175=LISTAS!$O$13,LISTAS!$P$13,"")))))))))))))</f>
        <v>0</v>
      </c>
      <c r="E175" s="2"/>
      <c r="F175" s="59"/>
      <c r="G175" s="281"/>
      <c r="H175" s="281"/>
      <c r="I175" s="281"/>
      <c r="J175" s="281"/>
      <c r="K175" s="281"/>
      <c r="L175" s="281"/>
      <c r="M175" s="281"/>
      <c r="N175" s="281"/>
      <c r="O175" s="281"/>
      <c r="P175" s="281"/>
      <c r="Q175" s="281"/>
      <c r="R175" s="281"/>
      <c r="S175" s="280">
        <f t="shared" si="12"/>
        <v>0</v>
      </c>
      <c r="T175" s="187"/>
      <c r="U175" s="187"/>
      <c r="V175" s="40" t="str">
        <f t="shared" si="13"/>
        <v/>
      </c>
      <c r="W175" s="40" t="str">
        <f>IFERROR(VLOOKUP(X175,LISTAS!$E$2:$F$194,2,0),"INGRESE NOMBRE DEL ITEM")</f>
        <v>INGRESE NOMBRE DEL ITEM</v>
      </c>
      <c r="X175" s="2"/>
      <c r="Y175" s="66"/>
      <c r="Z175" s="66"/>
      <c r="AA175" s="66"/>
      <c r="AB175" s="66"/>
      <c r="AC175" s="66"/>
      <c r="AD175" s="66"/>
      <c r="AE175" s="66"/>
      <c r="AF175" s="66"/>
      <c r="AG175" s="66"/>
      <c r="AH175" s="66"/>
      <c r="AI175" s="66"/>
      <c r="AJ175" s="66"/>
      <c r="AK175" s="57">
        <f t="shared" si="14"/>
        <v>0</v>
      </c>
    </row>
    <row r="176" spans="1:37" ht="41.45" customHeight="1" x14ac:dyDescent="0.25">
      <c r="A176" s="40" t="str">
        <f t="shared" si="15"/>
        <v/>
      </c>
      <c r="B176" s="40" t="str">
        <f t="shared" si="16"/>
        <v/>
      </c>
      <c r="C176" s="40" t="str">
        <f t="shared" si="17"/>
        <v/>
      </c>
      <c r="D176" s="183">
        <f>IF(E176=LISTAS!$O$2,LISTAS!$P$2,IF(E176=LISTAS!$O$3,LISTAS!$P$3,IF(E176=LISTAS!$O$4,LISTAS!$P$4,IF(E176=LISTAS!$O$5,LISTAS!$P$5,IF(E176=LISTAS!$O$6,LISTAS!$P$6,IF(E176=LISTAS!$O$7,LISTAS!$P$7,IF(E176=LISTAS!$O$8,LISTAS!$P$8,IF(E176=LISTAS!$O$9,LISTAS!$P$9,IF(E176=LISTAS!$O$10,LISTAS!$P$10,IF(E176=LISTAS!$O$14,LISTAS!$P$14,IF(E176=LISTAS!$O$11,LISTAS!$P$11,IF(E176=LISTAS!$O$12,LISTAS!$P$12,IF(E176=LISTAS!$O$13,LISTAS!$P$13,"")))))))))))))</f>
        <v>0</v>
      </c>
      <c r="E176" s="2"/>
      <c r="F176" s="59"/>
      <c r="G176" s="281"/>
      <c r="H176" s="281"/>
      <c r="I176" s="281"/>
      <c r="J176" s="281"/>
      <c r="K176" s="281"/>
      <c r="L176" s="281"/>
      <c r="M176" s="281"/>
      <c r="N176" s="281"/>
      <c r="O176" s="281"/>
      <c r="P176" s="281"/>
      <c r="Q176" s="281"/>
      <c r="R176" s="281"/>
      <c r="S176" s="280">
        <f t="shared" si="12"/>
        <v>0</v>
      </c>
      <c r="T176" s="187"/>
      <c r="U176" s="187"/>
      <c r="V176" s="40" t="str">
        <f t="shared" si="13"/>
        <v/>
      </c>
      <c r="W176" s="40" t="str">
        <f>IFERROR(VLOOKUP(X176,LISTAS!$E$2:$F$194,2,0),"INGRESE NOMBRE DEL ITEM")</f>
        <v>INGRESE NOMBRE DEL ITEM</v>
      </c>
      <c r="X176" s="2"/>
      <c r="Y176" s="66"/>
      <c r="Z176" s="66"/>
      <c r="AA176" s="66"/>
      <c r="AB176" s="66"/>
      <c r="AC176" s="66"/>
      <c r="AD176" s="66"/>
      <c r="AE176" s="66"/>
      <c r="AF176" s="66"/>
      <c r="AG176" s="66"/>
      <c r="AH176" s="66"/>
      <c r="AI176" s="66"/>
      <c r="AJ176" s="66"/>
      <c r="AK176" s="57">
        <f t="shared" si="14"/>
        <v>0</v>
      </c>
    </row>
    <row r="177" spans="1:37" ht="41.45" customHeight="1" x14ac:dyDescent="0.25">
      <c r="A177" s="40" t="str">
        <f t="shared" si="15"/>
        <v/>
      </c>
      <c r="B177" s="40" t="str">
        <f t="shared" si="16"/>
        <v/>
      </c>
      <c r="C177" s="40" t="str">
        <f t="shared" si="17"/>
        <v/>
      </c>
      <c r="D177" s="183">
        <f>IF(E177=LISTAS!$O$2,LISTAS!$P$2,IF(E177=LISTAS!$O$3,LISTAS!$P$3,IF(E177=LISTAS!$O$4,LISTAS!$P$4,IF(E177=LISTAS!$O$5,LISTAS!$P$5,IF(E177=LISTAS!$O$6,LISTAS!$P$6,IF(E177=LISTAS!$O$7,LISTAS!$P$7,IF(E177=LISTAS!$O$8,LISTAS!$P$8,IF(E177=LISTAS!$O$9,LISTAS!$P$9,IF(E177=LISTAS!$O$10,LISTAS!$P$10,IF(E177=LISTAS!$O$14,LISTAS!$P$14,IF(E177=LISTAS!$O$11,LISTAS!$P$11,IF(E177=LISTAS!$O$12,LISTAS!$P$12,IF(E177=LISTAS!$O$13,LISTAS!$P$13,"")))))))))))))</f>
        <v>0</v>
      </c>
      <c r="E177" s="2"/>
      <c r="F177" s="59"/>
      <c r="G177" s="281"/>
      <c r="H177" s="281"/>
      <c r="I177" s="281"/>
      <c r="J177" s="281"/>
      <c r="K177" s="281"/>
      <c r="L177" s="281"/>
      <c r="M177" s="281"/>
      <c r="N177" s="281"/>
      <c r="O177" s="281"/>
      <c r="P177" s="281"/>
      <c r="Q177" s="281"/>
      <c r="R177" s="281"/>
      <c r="S177" s="280">
        <f t="shared" si="12"/>
        <v>0</v>
      </c>
      <c r="T177" s="187"/>
      <c r="U177" s="187"/>
      <c r="V177" s="40" t="str">
        <f t="shared" si="13"/>
        <v/>
      </c>
      <c r="W177" s="40" t="str">
        <f>IFERROR(VLOOKUP(X177,LISTAS!$E$2:$F$194,2,0),"INGRESE NOMBRE DEL ITEM")</f>
        <v>INGRESE NOMBRE DEL ITEM</v>
      </c>
      <c r="X177" s="2"/>
      <c r="Y177" s="66"/>
      <c r="Z177" s="66"/>
      <c r="AA177" s="66"/>
      <c r="AB177" s="66"/>
      <c r="AC177" s="66"/>
      <c r="AD177" s="66"/>
      <c r="AE177" s="66"/>
      <c r="AF177" s="66"/>
      <c r="AG177" s="66"/>
      <c r="AH177" s="66"/>
      <c r="AI177" s="66"/>
      <c r="AJ177" s="66"/>
      <c r="AK177" s="57">
        <f t="shared" si="14"/>
        <v>0</v>
      </c>
    </row>
    <row r="178" spans="1:37" ht="41.45" customHeight="1" x14ac:dyDescent="0.25">
      <c r="A178" s="40" t="str">
        <f t="shared" si="15"/>
        <v/>
      </c>
      <c r="B178" s="40" t="str">
        <f t="shared" si="16"/>
        <v/>
      </c>
      <c r="C178" s="40" t="str">
        <f t="shared" si="17"/>
        <v/>
      </c>
      <c r="D178" s="183">
        <f>IF(E178=LISTAS!$O$2,LISTAS!$P$2,IF(E178=LISTAS!$O$3,LISTAS!$P$3,IF(E178=LISTAS!$O$4,LISTAS!$P$4,IF(E178=LISTAS!$O$5,LISTAS!$P$5,IF(E178=LISTAS!$O$6,LISTAS!$P$6,IF(E178=LISTAS!$O$7,LISTAS!$P$7,IF(E178=LISTAS!$O$8,LISTAS!$P$8,IF(E178=LISTAS!$O$9,LISTAS!$P$9,IF(E178=LISTAS!$O$10,LISTAS!$P$10,IF(E178=LISTAS!$O$14,LISTAS!$P$14,IF(E178=LISTAS!$O$11,LISTAS!$P$11,IF(E178=LISTAS!$O$12,LISTAS!$P$12,IF(E178=LISTAS!$O$13,LISTAS!$P$13,"")))))))))))))</f>
        <v>0</v>
      </c>
      <c r="E178" s="2"/>
      <c r="F178" s="59"/>
      <c r="G178" s="281"/>
      <c r="H178" s="281"/>
      <c r="I178" s="281"/>
      <c r="J178" s="281"/>
      <c r="K178" s="281"/>
      <c r="L178" s="281"/>
      <c r="M178" s="281"/>
      <c r="N178" s="281"/>
      <c r="O178" s="281"/>
      <c r="P178" s="281"/>
      <c r="Q178" s="281"/>
      <c r="R178" s="281"/>
      <c r="S178" s="280">
        <f t="shared" si="12"/>
        <v>0</v>
      </c>
      <c r="T178" s="187"/>
      <c r="U178" s="187"/>
      <c r="V178" s="40" t="str">
        <f t="shared" si="13"/>
        <v/>
      </c>
      <c r="W178" s="40" t="str">
        <f>IFERROR(VLOOKUP(X178,LISTAS!$E$2:$F$194,2,0),"INGRESE NOMBRE DEL ITEM")</f>
        <v>INGRESE NOMBRE DEL ITEM</v>
      </c>
      <c r="X178" s="2"/>
      <c r="Y178" s="66"/>
      <c r="Z178" s="66"/>
      <c r="AA178" s="66"/>
      <c r="AB178" s="66"/>
      <c r="AC178" s="66"/>
      <c r="AD178" s="66"/>
      <c r="AE178" s="66"/>
      <c r="AF178" s="66"/>
      <c r="AG178" s="66"/>
      <c r="AH178" s="66"/>
      <c r="AI178" s="66"/>
      <c r="AJ178" s="66"/>
      <c r="AK178" s="57">
        <f t="shared" si="14"/>
        <v>0</v>
      </c>
    </row>
    <row r="179" spans="1:37" ht="41.45" customHeight="1" x14ac:dyDescent="0.25">
      <c r="A179" s="40" t="str">
        <f t="shared" si="15"/>
        <v/>
      </c>
      <c r="B179" s="40" t="str">
        <f t="shared" si="16"/>
        <v/>
      </c>
      <c r="C179" s="40" t="str">
        <f t="shared" si="17"/>
        <v/>
      </c>
      <c r="D179" s="183">
        <f>IF(E179=LISTAS!$O$2,LISTAS!$P$2,IF(E179=LISTAS!$O$3,LISTAS!$P$3,IF(E179=LISTAS!$O$4,LISTAS!$P$4,IF(E179=LISTAS!$O$5,LISTAS!$P$5,IF(E179=LISTAS!$O$6,LISTAS!$P$6,IF(E179=LISTAS!$O$7,LISTAS!$P$7,IF(E179=LISTAS!$O$8,LISTAS!$P$8,IF(E179=LISTAS!$O$9,LISTAS!$P$9,IF(E179=LISTAS!$O$10,LISTAS!$P$10,IF(E179=LISTAS!$O$14,LISTAS!$P$14,IF(E179=LISTAS!$O$11,LISTAS!$P$11,IF(E179=LISTAS!$O$12,LISTAS!$P$12,IF(E179=LISTAS!$O$13,LISTAS!$P$13,"")))))))))))))</f>
        <v>0</v>
      </c>
      <c r="E179" s="2"/>
      <c r="F179" s="59"/>
      <c r="G179" s="281"/>
      <c r="H179" s="281"/>
      <c r="I179" s="281"/>
      <c r="J179" s="281"/>
      <c r="K179" s="281"/>
      <c r="L179" s="281"/>
      <c r="M179" s="281"/>
      <c r="N179" s="281"/>
      <c r="O179" s="281"/>
      <c r="P179" s="281"/>
      <c r="Q179" s="281"/>
      <c r="R179" s="281"/>
      <c r="S179" s="280">
        <f t="shared" si="12"/>
        <v>0</v>
      </c>
      <c r="T179" s="187"/>
      <c r="U179" s="187"/>
      <c r="V179" s="40" t="str">
        <f t="shared" si="13"/>
        <v/>
      </c>
      <c r="W179" s="40" t="str">
        <f>IFERROR(VLOOKUP(X179,LISTAS!$E$2:$F$194,2,0),"INGRESE NOMBRE DEL ITEM")</f>
        <v>INGRESE NOMBRE DEL ITEM</v>
      </c>
      <c r="X179" s="2"/>
      <c r="Y179" s="66"/>
      <c r="Z179" s="66"/>
      <c r="AA179" s="66"/>
      <c r="AB179" s="66"/>
      <c r="AC179" s="66"/>
      <c r="AD179" s="66"/>
      <c r="AE179" s="66"/>
      <c r="AF179" s="66"/>
      <c r="AG179" s="66"/>
      <c r="AH179" s="66"/>
      <c r="AI179" s="66"/>
      <c r="AJ179" s="66"/>
      <c r="AK179" s="57">
        <f t="shared" si="14"/>
        <v>0</v>
      </c>
    </row>
    <row r="180" spans="1:37" ht="41.45" customHeight="1" x14ac:dyDescent="0.25">
      <c r="A180" s="40" t="str">
        <f t="shared" si="15"/>
        <v/>
      </c>
      <c r="B180" s="40" t="str">
        <f t="shared" si="16"/>
        <v/>
      </c>
      <c r="C180" s="40" t="str">
        <f t="shared" si="17"/>
        <v/>
      </c>
      <c r="D180" s="183">
        <f>IF(E180=LISTAS!$O$2,LISTAS!$P$2,IF(E180=LISTAS!$O$3,LISTAS!$P$3,IF(E180=LISTAS!$O$4,LISTAS!$P$4,IF(E180=LISTAS!$O$5,LISTAS!$P$5,IF(E180=LISTAS!$O$6,LISTAS!$P$6,IF(E180=LISTAS!$O$7,LISTAS!$P$7,IF(E180=LISTAS!$O$8,LISTAS!$P$8,IF(E180=LISTAS!$O$9,LISTAS!$P$9,IF(E180=LISTAS!$O$10,LISTAS!$P$10,IF(E180=LISTAS!$O$14,LISTAS!$P$14,IF(E180=LISTAS!$O$11,LISTAS!$P$11,IF(E180=LISTAS!$O$12,LISTAS!$P$12,IF(E180=LISTAS!$O$13,LISTAS!$P$13,"")))))))))))))</f>
        <v>0</v>
      </c>
      <c r="E180" s="2"/>
      <c r="F180" s="59"/>
      <c r="G180" s="281"/>
      <c r="H180" s="281"/>
      <c r="I180" s="281"/>
      <c r="J180" s="281"/>
      <c r="K180" s="281"/>
      <c r="L180" s="281"/>
      <c r="M180" s="281"/>
      <c r="N180" s="281"/>
      <c r="O180" s="281"/>
      <c r="P180" s="281"/>
      <c r="Q180" s="281"/>
      <c r="R180" s="281"/>
      <c r="S180" s="280">
        <f t="shared" si="12"/>
        <v>0</v>
      </c>
      <c r="T180" s="187"/>
      <c r="U180" s="187"/>
      <c r="V180" s="40" t="str">
        <f t="shared" si="13"/>
        <v/>
      </c>
      <c r="W180" s="40" t="str">
        <f>IFERROR(VLOOKUP(X180,LISTAS!$E$2:$F$194,2,0),"INGRESE NOMBRE DEL ITEM")</f>
        <v>INGRESE NOMBRE DEL ITEM</v>
      </c>
      <c r="X180" s="2"/>
      <c r="Y180" s="66"/>
      <c r="Z180" s="66"/>
      <c r="AA180" s="66"/>
      <c r="AB180" s="66"/>
      <c r="AC180" s="66"/>
      <c r="AD180" s="66"/>
      <c r="AE180" s="66"/>
      <c r="AF180" s="66"/>
      <c r="AG180" s="66"/>
      <c r="AH180" s="66"/>
      <c r="AI180" s="66"/>
      <c r="AJ180" s="66"/>
      <c r="AK180" s="57">
        <f t="shared" si="14"/>
        <v>0</v>
      </c>
    </row>
    <row r="181" spans="1:37" ht="41.45" customHeight="1" x14ac:dyDescent="0.25">
      <c r="A181" s="40" t="str">
        <f t="shared" si="15"/>
        <v/>
      </c>
      <c r="B181" s="40" t="str">
        <f t="shared" si="16"/>
        <v/>
      </c>
      <c r="C181" s="40" t="str">
        <f t="shared" si="17"/>
        <v/>
      </c>
      <c r="D181" s="183">
        <f>IF(E181=LISTAS!$O$2,LISTAS!$P$2,IF(E181=LISTAS!$O$3,LISTAS!$P$3,IF(E181=LISTAS!$O$4,LISTAS!$P$4,IF(E181=LISTAS!$O$5,LISTAS!$P$5,IF(E181=LISTAS!$O$6,LISTAS!$P$6,IF(E181=LISTAS!$O$7,LISTAS!$P$7,IF(E181=LISTAS!$O$8,LISTAS!$P$8,IF(E181=LISTAS!$O$9,LISTAS!$P$9,IF(E181=LISTAS!$O$10,LISTAS!$P$10,IF(E181=LISTAS!$O$14,LISTAS!$P$14,IF(E181=LISTAS!$O$11,LISTAS!$P$11,IF(E181=LISTAS!$O$12,LISTAS!$P$12,IF(E181=LISTAS!$O$13,LISTAS!$P$13,"")))))))))))))</f>
        <v>0</v>
      </c>
      <c r="E181" s="2"/>
      <c r="F181" s="59"/>
      <c r="G181" s="281"/>
      <c r="H181" s="281"/>
      <c r="I181" s="281"/>
      <c r="J181" s="281"/>
      <c r="K181" s="281"/>
      <c r="L181" s="281"/>
      <c r="M181" s="281"/>
      <c r="N181" s="281"/>
      <c r="O181" s="281"/>
      <c r="P181" s="281"/>
      <c r="Q181" s="281"/>
      <c r="R181" s="281"/>
      <c r="S181" s="280">
        <f t="shared" si="12"/>
        <v>0</v>
      </c>
      <c r="T181" s="187"/>
      <c r="U181" s="187"/>
      <c r="V181" s="40" t="str">
        <f t="shared" si="13"/>
        <v/>
      </c>
      <c r="W181" s="40" t="str">
        <f>IFERROR(VLOOKUP(X181,LISTAS!$E$2:$F$194,2,0),"INGRESE NOMBRE DEL ITEM")</f>
        <v>INGRESE NOMBRE DEL ITEM</v>
      </c>
      <c r="X181" s="2"/>
      <c r="Y181" s="66"/>
      <c r="Z181" s="66"/>
      <c r="AA181" s="66"/>
      <c r="AB181" s="66"/>
      <c r="AC181" s="66"/>
      <c r="AD181" s="66"/>
      <c r="AE181" s="66"/>
      <c r="AF181" s="66"/>
      <c r="AG181" s="66"/>
      <c r="AH181" s="66"/>
      <c r="AI181" s="66"/>
      <c r="AJ181" s="66"/>
      <c r="AK181" s="57">
        <f t="shared" si="14"/>
        <v>0</v>
      </c>
    </row>
    <row r="182" spans="1:37" ht="41.45" customHeight="1" x14ac:dyDescent="0.25">
      <c r="A182" s="40" t="str">
        <f t="shared" si="15"/>
        <v/>
      </c>
      <c r="B182" s="40" t="str">
        <f t="shared" si="16"/>
        <v/>
      </c>
      <c r="C182" s="40" t="str">
        <f t="shared" si="17"/>
        <v/>
      </c>
      <c r="D182" s="183">
        <f>IF(E182=LISTAS!$O$2,LISTAS!$P$2,IF(E182=LISTAS!$O$3,LISTAS!$P$3,IF(E182=LISTAS!$O$4,LISTAS!$P$4,IF(E182=LISTAS!$O$5,LISTAS!$P$5,IF(E182=LISTAS!$O$6,LISTAS!$P$6,IF(E182=LISTAS!$O$7,LISTAS!$P$7,IF(E182=LISTAS!$O$8,LISTAS!$P$8,IF(E182=LISTAS!$O$9,LISTAS!$P$9,IF(E182=LISTAS!$O$10,LISTAS!$P$10,IF(E182=LISTAS!$O$14,LISTAS!$P$14,IF(E182=LISTAS!$O$11,LISTAS!$P$11,IF(E182=LISTAS!$O$12,LISTAS!$P$12,IF(E182=LISTAS!$O$13,LISTAS!$P$13,"")))))))))))))</f>
        <v>0</v>
      </c>
      <c r="E182" s="2"/>
      <c r="F182" s="59"/>
      <c r="G182" s="281"/>
      <c r="H182" s="281"/>
      <c r="I182" s="281"/>
      <c r="J182" s="281"/>
      <c r="K182" s="281"/>
      <c r="L182" s="281"/>
      <c r="M182" s="281"/>
      <c r="N182" s="281"/>
      <c r="O182" s="281"/>
      <c r="P182" s="281"/>
      <c r="Q182" s="281"/>
      <c r="R182" s="281"/>
      <c r="S182" s="280">
        <f t="shared" si="12"/>
        <v>0</v>
      </c>
      <c r="T182" s="187"/>
      <c r="U182" s="187"/>
      <c r="V182" s="40" t="str">
        <f t="shared" si="13"/>
        <v/>
      </c>
      <c r="W182" s="40" t="str">
        <f>IFERROR(VLOOKUP(X182,LISTAS!$E$2:$F$194,2,0),"INGRESE NOMBRE DEL ITEM")</f>
        <v>INGRESE NOMBRE DEL ITEM</v>
      </c>
      <c r="X182" s="2"/>
      <c r="Y182" s="66"/>
      <c r="Z182" s="66"/>
      <c r="AA182" s="66"/>
      <c r="AB182" s="66"/>
      <c r="AC182" s="66"/>
      <c r="AD182" s="66"/>
      <c r="AE182" s="66"/>
      <c r="AF182" s="66"/>
      <c r="AG182" s="66"/>
      <c r="AH182" s="66"/>
      <c r="AI182" s="66"/>
      <c r="AJ182" s="66"/>
      <c r="AK182" s="57">
        <f t="shared" si="14"/>
        <v>0</v>
      </c>
    </row>
    <row r="183" spans="1:37" ht="41.45" customHeight="1" x14ac:dyDescent="0.25">
      <c r="A183" s="40" t="str">
        <f t="shared" si="15"/>
        <v/>
      </c>
      <c r="B183" s="40" t="str">
        <f t="shared" si="16"/>
        <v/>
      </c>
      <c r="C183" s="40" t="str">
        <f t="shared" si="17"/>
        <v/>
      </c>
      <c r="D183" s="183">
        <f>IF(E183=LISTAS!$O$2,LISTAS!$P$2,IF(E183=LISTAS!$O$3,LISTAS!$P$3,IF(E183=LISTAS!$O$4,LISTAS!$P$4,IF(E183=LISTAS!$O$5,LISTAS!$P$5,IF(E183=LISTAS!$O$6,LISTAS!$P$6,IF(E183=LISTAS!$O$7,LISTAS!$P$7,IF(E183=LISTAS!$O$8,LISTAS!$P$8,IF(E183=LISTAS!$O$9,LISTAS!$P$9,IF(E183=LISTAS!$O$10,LISTAS!$P$10,IF(E183=LISTAS!$O$14,LISTAS!$P$14,IF(E183=LISTAS!$O$11,LISTAS!$P$11,IF(E183=LISTAS!$O$12,LISTAS!$P$12,IF(E183=LISTAS!$O$13,LISTAS!$P$13,"")))))))))))))</f>
        <v>0</v>
      </c>
      <c r="E183" s="2"/>
      <c r="F183" s="59"/>
      <c r="G183" s="281"/>
      <c r="H183" s="281"/>
      <c r="I183" s="281"/>
      <c r="J183" s="281"/>
      <c r="K183" s="281"/>
      <c r="L183" s="281"/>
      <c r="M183" s="281"/>
      <c r="N183" s="281"/>
      <c r="O183" s="281"/>
      <c r="P183" s="281"/>
      <c r="Q183" s="281"/>
      <c r="R183" s="281"/>
      <c r="S183" s="280">
        <f t="shared" si="12"/>
        <v>0</v>
      </c>
      <c r="T183" s="187"/>
      <c r="U183" s="187"/>
      <c r="V183" s="40" t="str">
        <f t="shared" si="13"/>
        <v/>
      </c>
      <c r="W183" s="40" t="str">
        <f>IFERROR(VLOOKUP(X183,LISTAS!$E$2:$F$194,2,0),"INGRESE NOMBRE DEL ITEM")</f>
        <v>INGRESE NOMBRE DEL ITEM</v>
      </c>
      <c r="X183" s="2"/>
      <c r="Y183" s="66"/>
      <c r="Z183" s="66"/>
      <c r="AA183" s="66"/>
      <c r="AB183" s="66"/>
      <c r="AC183" s="66"/>
      <c r="AD183" s="66"/>
      <c r="AE183" s="66"/>
      <c r="AF183" s="66"/>
      <c r="AG183" s="66"/>
      <c r="AH183" s="66"/>
      <c r="AI183" s="66"/>
      <c r="AJ183" s="66"/>
      <c r="AK183" s="57">
        <f t="shared" si="14"/>
        <v>0</v>
      </c>
    </row>
    <row r="184" spans="1:37" ht="41.45" customHeight="1" x14ac:dyDescent="0.25">
      <c r="A184" s="40" t="str">
        <f t="shared" si="15"/>
        <v/>
      </c>
      <c r="B184" s="40" t="str">
        <f t="shared" si="16"/>
        <v/>
      </c>
      <c r="C184" s="40" t="str">
        <f t="shared" si="17"/>
        <v/>
      </c>
      <c r="D184" s="183">
        <f>IF(E184=LISTAS!$O$2,LISTAS!$P$2,IF(E184=LISTAS!$O$3,LISTAS!$P$3,IF(E184=LISTAS!$O$4,LISTAS!$P$4,IF(E184=LISTAS!$O$5,LISTAS!$P$5,IF(E184=LISTAS!$O$6,LISTAS!$P$6,IF(E184=LISTAS!$O$7,LISTAS!$P$7,IF(E184=LISTAS!$O$8,LISTAS!$P$8,IF(E184=LISTAS!$O$9,LISTAS!$P$9,IF(E184=LISTAS!$O$10,LISTAS!$P$10,IF(E184=LISTAS!$O$14,LISTAS!$P$14,IF(E184=LISTAS!$O$11,LISTAS!$P$11,IF(E184=LISTAS!$O$12,LISTAS!$P$12,IF(E184=LISTAS!$O$13,LISTAS!$P$13,"")))))))))))))</f>
        <v>0</v>
      </c>
      <c r="E184" s="2"/>
      <c r="F184" s="59"/>
      <c r="G184" s="281"/>
      <c r="H184" s="281"/>
      <c r="I184" s="281"/>
      <c r="J184" s="281"/>
      <c r="K184" s="281"/>
      <c r="L184" s="281"/>
      <c r="M184" s="281"/>
      <c r="N184" s="281"/>
      <c r="O184" s="281"/>
      <c r="P184" s="281"/>
      <c r="Q184" s="281"/>
      <c r="R184" s="281"/>
      <c r="S184" s="280">
        <f t="shared" si="12"/>
        <v>0</v>
      </c>
      <c r="T184" s="187"/>
      <c r="U184" s="187"/>
      <c r="V184" s="40" t="str">
        <f t="shared" si="13"/>
        <v/>
      </c>
      <c r="W184" s="40" t="str">
        <f>IFERROR(VLOOKUP(X184,LISTAS!$E$2:$F$194,2,0),"INGRESE NOMBRE DEL ITEM")</f>
        <v>INGRESE NOMBRE DEL ITEM</v>
      </c>
      <c r="X184" s="2"/>
      <c r="Y184" s="66"/>
      <c r="Z184" s="66"/>
      <c r="AA184" s="66"/>
      <c r="AB184" s="66"/>
      <c r="AC184" s="66"/>
      <c r="AD184" s="66"/>
      <c r="AE184" s="66"/>
      <c r="AF184" s="66"/>
      <c r="AG184" s="66"/>
      <c r="AH184" s="66"/>
      <c r="AI184" s="66"/>
      <c r="AJ184" s="66"/>
      <c r="AK184" s="57">
        <f t="shared" si="14"/>
        <v>0</v>
      </c>
    </row>
    <row r="185" spans="1:37" ht="41.45" customHeight="1" x14ac:dyDescent="0.25">
      <c r="A185" s="40" t="str">
        <f t="shared" si="15"/>
        <v/>
      </c>
      <c r="B185" s="40" t="str">
        <f t="shared" si="16"/>
        <v/>
      </c>
      <c r="C185" s="40" t="str">
        <f t="shared" si="17"/>
        <v/>
      </c>
      <c r="D185" s="183">
        <f>IF(E185=LISTAS!$O$2,LISTAS!$P$2,IF(E185=LISTAS!$O$3,LISTAS!$P$3,IF(E185=LISTAS!$O$4,LISTAS!$P$4,IF(E185=LISTAS!$O$5,LISTAS!$P$5,IF(E185=LISTAS!$O$6,LISTAS!$P$6,IF(E185=LISTAS!$O$7,LISTAS!$P$7,IF(E185=LISTAS!$O$8,LISTAS!$P$8,IF(E185=LISTAS!$O$9,LISTAS!$P$9,IF(E185=LISTAS!$O$10,LISTAS!$P$10,IF(E185=LISTAS!$O$14,LISTAS!$P$14,IF(E185=LISTAS!$O$11,LISTAS!$P$11,IF(E185=LISTAS!$O$12,LISTAS!$P$12,IF(E185=LISTAS!$O$13,LISTAS!$P$13,"")))))))))))))</f>
        <v>0</v>
      </c>
      <c r="E185" s="2"/>
      <c r="F185" s="59"/>
      <c r="G185" s="281"/>
      <c r="H185" s="281"/>
      <c r="I185" s="281"/>
      <c r="J185" s="281"/>
      <c r="K185" s="281"/>
      <c r="L185" s="281"/>
      <c r="M185" s="281"/>
      <c r="N185" s="281"/>
      <c r="O185" s="281"/>
      <c r="P185" s="281"/>
      <c r="Q185" s="281"/>
      <c r="R185" s="281"/>
      <c r="S185" s="280">
        <f t="shared" si="12"/>
        <v>0</v>
      </c>
      <c r="T185" s="187"/>
      <c r="U185" s="187"/>
      <c r="V185" s="40" t="str">
        <f t="shared" si="13"/>
        <v/>
      </c>
      <c r="W185" s="40" t="str">
        <f>IFERROR(VLOOKUP(X185,LISTAS!$E$2:$F$194,2,0),"INGRESE NOMBRE DEL ITEM")</f>
        <v>INGRESE NOMBRE DEL ITEM</v>
      </c>
      <c r="X185" s="2"/>
      <c r="Y185" s="66"/>
      <c r="Z185" s="66"/>
      <c r="AA185" s="66"/>
      <c r="AB185" s="66"/>
      <c r="AC185" s="66"/>
      <c r="AD185" s="66"/>
      <c r="AE185" s="66"/>
      <c r="AF185" s="66"/>
      <c r="AG185" s="66"/>
      <c r="AH185" s="66"/>
      <c r="AI185" s="66"/>
      <c r="AJ185" s="66"/>
      <c r="AK185" s="57">
        <f t="shared" si="14"/>
        <v>0</v>
      </c>
    </row>
    <row r="186" spans="1:37" ht="41.45" customHeight="1" x14ac:dyDescent="0.25">
      <c r="A186" s="40" t="str">
        <f t="shared" si="15"/>
        <v/>
      </c>
      <c r="B186" s="40" t="str">
        <f t="shared" si="16"/>
        <v/>
      </c>
      <c r="C186" s="40" t="str">
        <f t="shared" si="17"/>
        <v/>
      </c>
      <c r="D186" s="183">
        <f>IF(E186=LISTAS!$O$2,LISTAS!$P$2,IF(E186=LISTAS!$O$3,LISTAS!$P$3,IF(E186=LISTAS!$O$4,LISTAS!$P$4,IF(E186=LISTAS!$O$5,LISTAS!$P$5,IF(E186=LISTAS!$O$6,LISTAS!$P$6,IF(E186=LISTAS!$O$7,LISTAS!$P$7,IF(E186=LISTAS!$O$8,LISTAS!$P$8,IF(E186=LISTAS!$O$9,LISTAS!$P$9,IF(E186=LISTAS!$O$10,LISTAS!$P$10,IF(E186=LISTAS!$O$14,LISTAS!$P$14,IF(E186=LISTAS!$O$11,LISTAS!$P$11,IF(E186=LISTAS!$O$12,LISTAS!$P$12,IF(E186=LISTAS!$O$13,LISTAS!$P$13,"")))))))))))))</f>
        <v>0</v>
      </c>
      <c r="E186" s="2"/>
      <c r="F186" s="59"/>
      <c r="G186" s="281"/>
      <c r="H186" s="281"/>
      <c r="I186" s="281"/>
      <c r="J186" s="281"/>
      <c r="K186" s="281"/>
      <c r="L186" s="281"/>
      <c r="M186" s="281"/>
      <c r="N186" s="281"/>
      <c r="O186" s="281"/>
      <c r="P186" s="281"/>
      <c r="Q186" s="281"/>
      <c r="R186" s="281"/>
      <c r="S186" s="280">
        <f t="shared" si="12"/>
        <v>0</v>
      </c>
      <c r="T186" s="187"/>
      <c r="U186" s="187"/>
      <c r="V186" s="40" t="str">
        <f t="shared" si="13"/>
        <v/>
      </c>
      <c r="W186" s="40" t="str">
        <f>IFERROR(VLOOKUP(X186,LISTAS!$E$2:$F$194,2,0),"INGRESE NOMBRE DEL ITEM")</f>
        <v>INGRESE NOMBRE DEL ITEM</v>
      </c>
      <c r="X186" s="2"/>
      <c r="Y186" s="66"/>
      <c r="Z186" s="66"/>
      <c r="AA186" s="66"/>
      <c r="AB186" s="66"/>
      <c r="AC186" s="66"/>
      <c r="AD186" s="66"/>
      <c r="AE186" s="66"/>
      <c r="AF186" s="66"/>
      <c r="AG186" s="66"/>
      <c r="AH186" s="66"/>
      <c r="AI186" s="66"/>
      <c r="AJ186" s="66"/>
      <c r="AK186" s="57">
        <f t="shared" si="14"/>
        <v>0</v>
      </c>
    </row>
    <row r="187" spans="1:37" ht="41.45" customHeight="1" x14ac:dyDescent="0.25">
      <c r="A187" s="40" t="str">
        <f t="shared" si="15"/>
        <v/>
      </c>
      <c r="B187" s="40" t="str">
        <f t="shared" si="16"/>
        <v/>
      </c>
      <c r="C187" s="40" t="str">
        <f t="shared" si="17"/>
        <v/>
      </c>
      <c r="D187" s="183">
        <f>IF(E187=LISTAS!$O$2,LISTAS!$P$2,IF(E187=LISTAS!$O$3,LISTAS!$P$3,IF(E187=LISTAS!$O$4,LISTAS!$P$4,IF(E187=LISTAS!$O$5,LISTAS!$P$5,IF(E187=LISTAS!$O$6,LISTAS!$P$6,IF(E187=LISTAS!$O$7,LISTAS!$P$7,IF(E187=LISTAS!$O$8,LISTAS!$P$8,IF(E187=LISTAS!$O$9,LISTAS!$P$9,IF(E187=LISTAS!$O$10,LISTAS!$P$10,IF(E187=LISTAS!$O$14,LISTAS!$P$14,IF(E187=LISTAS!$O$11,LISTAS!$P$11,IF(E187=LISTAS!$O$12,LISTAS!$P$12,IF(E187=LISTAS!$O$13,LISTAS!$P$13,"")))))))))))))</f>
        <v>0</v>
      </c>
      <c r="E187" s="2"/>
      <c r="F187" s="59"/>
      <c r="G187" s="281"/>
      <c r="H187" s="281"/>
      <c r="I187" s="281"/>
      <c r="J187" s="281"/>
      <c r="K187" s="281"/>
      <c r="L187" s="281"/>
      <c r="M187" s="281"/>
      <c r="N187" s="281"/>
      <c r="O187" s="281"/>
      <c r="P187" s="281"/>
      <c r="Q187" s="281"/>
      <c r="R187" s="281"/>
      <c r="S187" s="280">
        <f t="shared" si="12"/>
        <v>0</v>
      </c>
      <c r="T187" s="187"/>
      <c r="U187" s="187"/>
      <c r="V187" s="40" t="str">
        <f t="shared" si="13"/>
        <v/>
      </c>
      <c r="W187" s="40" t="str">
        <f>IFERROR(VLOOKUP(X187,LISTAS!$E$2:$F$194,2,0),"INGRESE NOMBRE DEL ITEM")</f>
        <v>INGRESE NOMBRE DEL ITEM</v>
      </c>
      <c r="X187" s="2"/>
      <c r="Y187" s="66"/>
      <c r="Z187" s="66"/>
      <c r="AA187" s="66"/>
      <c r="AB187" s="66"/>
      <c r="AC187" s="66"/>
      <c r="AD187" s="66"/>
      <c r="AE187" s="66"/>
      <c r="AF187" s="66"/>
      <c r="AG187" s="66"/>
      <c r="AH187" s="66"/>
      <c r="AI187" s="66"/>
      <c r="AJ187" s="66"/>
      <c r="AK187" s="57">
        <f t="shared" si="14"/>
        <v>0</v>
      </c>
    </row>
    <row r="188" spans="1:37" ht="41.45" customHeight="1" x14ac:dyDescent="0.25">
      <c r="A188" s="40" t="str">
        <f t="shared" si="15"/>
        <v/>
      </c>
      <c r="B188" s="40" t="str">
        <f t="shared" si="16"/>
        <v/>
      </c>
      <c r="C188" s="40" t="str">
        <f t="shared" si="17"/>
        <v/>
      </c>
      <c r="D188" s="183">
        <f>IF(E188=LISTAS!$O$2,LISTAS!$P$2,IF(E188=LISTAS!$O$3,LISTAS!$P$3,IF(E188=LISTAS!$O$4,LISTAS!$P$4,IF(E188=LISTAS!$O$5,LISTAS!$P$5,IF(E188=LISTAS!$O$6,LISTAS!$P$6,IF(E188=LISTAS!$O$7,LISTAS!$P$7,IF(E188=LISTAS!$O$8,LISTAS!$P$8,IF(E188=LISTAS!$O$9,LISTAS!$P$9,IF(E188=LISTAS!$O$10,LISTAS!$P$10,IF(E188=LISTAS!$O$14,LISTAS!$P$14,IF(E188=LISTAS!$O$11,LISTAS!$P$11,IF(E188=LISTAS!$O$12,LISTAS!$P$12,IF(E188=LISTAS!$O$13,LISTAS!$P$13,"")))))))))))))</f>
        <v>0</v>
      </c>
      <c r="E188" s="2"/>
      <c r="F188" s="59"/>
      <c r="G188" s="281"/>
      <c r="H188" s="281"/>
      <c r="I188" s="281"/>
      <c r="J188" s="281"/>
      <c r="K188" s="281"/>
      <c r="L188" s="281"/>
      <c r="M188" s="281"/>
      <c r="N188" s="281"/>
      <c r="O188" s="281"/>
      <c r="P188" s="281"/>
      <c r="Q188" s="281"/>
      <c r="R188" s="281"/>
      <c r="S188" s="280">
        <f t="shared" si="12"/>
        <v>0</v>
      </c>
      <c r="T188" s="187"/>
      <c r="U188" s="187"/>
      <c r="V188" s="40" t="str">
        <f t="shared" si="13"/>
        <v/>
      </c>
      <c r="W188" s="40" t="str">
        <f>IFERROR(VLOOKUP(X188,LISTAS!$E$2:$F$194,2,0),"INGRESE NOMBRE DEL ITEM")</f>
        <v>INGRESE NOMBRE DEL ITEM</v>
      </c>
      <c r="X188" s="2"/>
      <c r="Y188" s="66"/>
      <c r="Z188" s="66"/>
      <c r="AA188" s="66"/>
      <c r="AB188" s="66"/>
      <c r="AC188" s="66"/>
      <c r="AD188" s="66"/>
      <c r="AE188" s="66"/>
      <c r="AF188" s="66"/>
      <c r="AG188" s="66"/>
      <c r="AH188" s="66"/>
      <c r="AI188" s="66"/>
      <c r="AJ188" s="66"/>
      <c r="AK188" s="57">
        <f t="shared" si="14"/>
        <v>0</v>
      </c>
    </row>
    <row r="189" spans="1:37" ht="41.45" customHeight="1" x14ac:dyDescent="0.25">
      <c r="A189" s="40" t="str">
        <f t="shared" si="15"/>
        <v/>
      </c>
      <c r="B189" s="40" t="str">
        <f t="shared" si="16"/>
        <v/>
      </c>
      <c r="C189" s="40" t="str">
        <f t="shared" si="17"/>
        <v/>
      </c>
      <c r="D189" s="183">
        <f>IF(E189=LISTAS!$O$2,LISTAS!$P$2,IF(E189=LISTAS!$O$3,LISTAS!$P$3,IF(E189=LISTAS!$O$4,LISTAS!$P$4,IF(E189=LISTAS!$O$5,LISTAS!$P$5,IF(E189=LISTAS!$O$6,LISTAS!$P$6,IF(E189=LISTAS!$O$7,LISTAS!$P$7,IF(E189=LISTAS!$O$8,LISTAS!$P$8,IF(E189=LISTAS!$O$9,LISTAS!$P$9,IF(E189=LISTAS!$O$10,LISTAS!$P$10,IF(E189=LISTAS!$O$14,LISTAS!$P$14,IF(E189=LISTAS!$O$11,LISTAS!$P$11,IF(E189=LISTAS!$O$12,LISTAS!$P$12,IF(E189=LISTAS!$O$13,LISTAS!$P$13,"")))))))))))))</f>
        <v>0</v>
      </c>
      <c r="E189" s="2"/>
      <c r="F189" s="59"/>
      <c r="G189" s="281"/>
      <c r="H189" s="281"/>
      <c r="I189" s="281"/>
      <c r="J189" s="281"/>
      <c r="K189" s="281"/>
      <c r="L189" s="281"/>
      <c r="M189" s="281"/>
      <c r="N189" s="281"/>
      <c r="O189" s="281"/>
      <c r="P189" s="281"/>
      <c r="Q189" s="281"/>
      <c r="R189" s="281"/>
      <c r="S189" s="280">
        <f t="shared" si="12"/>
        <v>0</v>
      </c>
      <c r="T189" s="187"/>
      <c r="U189" s="187"/>
      <c r="V189" s="40" t="str">
        <f t="shared" si="13"/>
        <v/>
      </c>
      <c r="W189" s="40" t="str">
        <f>IFERROR(VLOOKUP(X189,LISTAS!$E$2:$F$194,2,0),"INGRESE NOMBRE DEL ITEM")</f>
        <v>INGRESE NOMBRE DEL ITEM</v>
      </c>
      <c r="X189" s="2"/>
      <c r="Y189" s="66"/>
      <c r="Z189" s="66"/>
      <c r="AA189" s="66"/>
      <c r="AB189" s="66"/>
      <c r="AC189" s="66"/>
      <c r="AD189" s="66"/>
      <c r="AE189" s="66"/>
      <c r="AF189" s="66"/>
      <c r="AG189" s="66"/>
      <c r="AH189" s="66"/>
      <c r="AI189" s="66"/>
      <c r="AJ189" s="66"/>
      <c r="AK189" s="57">
        <f t="shared" si="14"/>
        <v>0</v>
      </c>
    </row>
    <row r="190" spans="1:37" ht="41.45" customHeight="1" x14ac:dyDescent="0.25">
      <c r="A190" s="40" t="str">
        <f t="shared" si="15"/>
        <v/>
      </c>
      <c r="B190" s="40" t="str">
        <f t="shared" si="16"/>
        <v/>
      </c>
      <c r="C190" s="40" t="str">
        <f t="shared" si="17"/>
        <v/>
      </c>
      <c r="D190" s="183">
        <f>IF(E190=LISTAS!$O$2,LISTAS!$P$2,IF(E190=LISTAS!$O$3,LISTAS!$P$3,IF(E190=LISTAS!$O$4,LISTAS!$P$4,IF(E190=LISTAS!$O$5,LISTAS!$P$5,IF(E190=LISTAS!$O$6,LISTAS!$P$6,IF(E190=LISTAS!$O$7,LISTAS!$P$7,IF(E190=LISTAS!$O$8,LISTAS!$P$8,IF(E190=LISTAS!$O$9,LISTAS!$P$9,IF(E190=LISTAS!$O$10,LISTAS!$P$10,IF(E190=LISTAS!$O$14,LISTAS!$P$14,IF(E190=LISTAS!$O$11,LISTAS!$P$11,IF(E190=LISTAS!$O$12,LISTAS!$P$12,IF(E190=LISTAS!$O$13,LISTAS!$P$13,"")))))))))))))</f>
        <v>0</v>
      </c>
      <c r="E190" s="2"/>
      <c r="F190" s="59"/>
      <c r="G190" s="281"/>
      <c r="H190" s="281"/>
      <c r="I190" s="281"/>
      <c r="J190" s="281"/>
      <c r="K190" s="281"/>
      <c r="L190" s="281"/>
      <c r="M190" s="281"/>
      <c r="N190" s="281"/>
      <c r="O190" s="281"/>
      <c r="P190" s="281"/>
      <c r="Q190" s="281"/>
      <c r="R190" s="281"/>
      <c r="S190" s="280">
        <f t="shared" si="12"/>
        <v>0</v>
      </c>
      <c r="T190" s="187"/>
      <c r="U190" s="187"/>
      <c r="V190" s="40" t="str">
        <f t="shared" si="13"/>
        <v/>
      </c>
      <c r="W190" s="40" t="str">
        <f>IFERROR(VLOOKUP(X190,LISTAS!$E$2:$F$194,2,0),"INGRESE NOMBRE DEL ITEM")</f>
        <v>INGRESE NOMBRE DEL ITEM</v>
      </c>
      <c r="X190" s="2"/>
      <c r="Y190" s="66"/>
      <c r="Z190" s="66"/>
      <c r="AA190" s="66"/>
      <c r="AB190" s="66"/>
      <c r="AC190" s="66"/>
      <c r="AD190" s="66"/>
      <c r="AE190" s="66"/>
      <c r="AF190" s="66"/>
      <c r="AG190" s="66"/>
      <c r="AH190" s="66"/>
      <c r="AI190" s="66"/>
      <c r="AJ190" s="66"/>
      <c r="AK190" s="57">
        <f t="shared" si="14"/>
        <v>0</v>
      </c>
    </row>
    <row r="191" spans="1:37" ht="41.45" customHeight="1" x14ac:dyDescent="0.25">
      <c r="A191" s="40" t="str">
        <f t="shared" si="15"/>
        <v/>
      </c>
      <c r="B191" s="40" t="str">
        <f t="shared" si="16"/>
        <v/>
      </c>
      <c r="C191" s="40" t="str">
        <f t="shared" si="17"/>
        <v/>
      </c>
      <c r="D191" s="183">
        <f>IF(E191=LISTAS!$O$2,LISTAS!$P$2,IF(E191=LISTAS!$O$3,LISTAS!$P$3,IF(E191=LISTAS!$O$4,LISTAS!$P$4,IF(E191=LISTAS!$O$5,LISTAS!$P$5,IF(E191=LISTAS!$O$6,LISTAS!$P$6,IF(E191=LISTAS!$O$7,LISTAS!$P$7,IF(E191=LISTAS!$O$8,LISTAS!$P$8,IF(E191=LISTAS!$O$9,LISTAS!$P$9,IF(E191=LISTAS!$O$10,LISTAS!$P$10,IF(E191=LISTAS!$O$14,LISTAS!$P$14,IF(E191=LISTAS!$O$11,LISTAS!$P$11,IF(E191=LISTAS!$O$12,LISTAS!$P$12,IF(E191=LISTAS!$O$13,LISTAS!$P$13,"")))))))))))))</f>
        <v>0</v>
      </c>
      <c r="E191" s="2"/>
      <c r="F191" s="59"/>
      <c r="G191" s="281"/>
      <c r="H191" s="281"/>
      <c r="I191" s="281"/>
      <c r="J191" s="281"/>
      <c r="K191" s="281"/>
      <c r="L191" s="281"/>
      <c r="M191" s="281"/>
      <c r="N191" s="281"/>
      <c r="O191" s="281"/>
      <c r="P191" s="281"/>
      <c r="Q191" s="281"/>
      <c r="R191" s="281"/>
      <c r="S191" s="280">
        <f t="shared" si="12"/>
        <v>0</v>
      </c>
      <c r="T191" s="187"/>
      <c r="U191" s="187"/>
      <c r="V191" s="40" t="str">
        <f t="shared" si="13"/>
        <v/>
      </c>
      <c r="W191" s="40" t="str">
        <f>IFERROR(VLOOKUP(X191,LISTAS!$E$2:$F$194,2,0),"INGRESE NOMBRE DEL ITEM")</f>
        <v>INGRESE NOMBRE DEL ITEM</v>
      </c>
      <c r="X191" s="2"/>
      <c r="Y191" s="66"/>
      <c r="Z191" s="66"/>
      <c r="AA191" s="66"/>
      <c r="AB191" s="66"/>
      <c r="AC191" s="66"/>
      <c r="AD191" s="66"/>
      <c r="AE191" s="66"/>
      <c r="AF191" s="66"/>
      <c r="AG191" s="66"/>
      <c r="AH191" s="66"/>
      <c r="AI191" s="66"/>
      <c r="AJ191" s="66"/>
      <c r="AK191" s="57">
        <f t="shared" si="14"/>
        <v>0</v>
      </c>
    </row>
    <row r="192" spans="1:37" ht="41.45" customHeight="1" x14ac:dyDescent="0.25">
      <c r="A192" s="40" t="str">
        <f t="shared" si="15"/>
        <v/>
      </c>
      <c r="B192" s="40" t="str">
        <f t="shared" si="16"/>
        <v/>
      </c>
      <c r="C192" s="40" t="str">
        <f t="shared" si="17"/>
        <v/>
      </c>
      <c r="D192" s="183">
        <f>IF(E192=LISTAS!$O$2,LISTAS!$P$2,IF(E192=LISTAS!$O$3,LISTAS!$P$3,IF(E192=LISTAS!$O$4,LISTAS!$P$4,IF(E192=LISTAS!$O$5,LISTAS!$P$5,IF(E192=LISTAS!$O$6,LISTAS!$P$6,IF(E192=LISTAS!$O$7,LISTAS!$P$7,IF(E192=LISTAS!$O$8,LISTAS!$P$8,IF(E192=LISTAS!$O$9,LISTAS!$P$9,IF(E192=LISTAS!$O$10,LISTAS!$P$10,IF(E192=LISTAS!$O$14,LISTAS!$P$14,IF(E192=LISTAS!$O$11,LISTAS!$P$11,IF(E192=LISTAS!$O$12,LISTAS!$P$12,IF(E192=LISTAS!$O$13,LISTAS!$P$13,"")))))))))))))</f>
        <v>0</v>
      </c>
      <c r="E192" s="2"/>
      <c r="F192" s="59"/>
      <c r="G192" s="281"/>
      <c r="H192" s="281"/>
      <c r="I192" s="281"/>
      <c r="J192" s="281"/>
      <c r="K192" s="281"/>
      <c r="L192" s="281"/>
      <c r="M192" s="281"/>
      <c r="N192" s="281"/>
      <c r="O192" s="281"/>
      <c r="P192" s="281"/>
      <c r="Q192" s="281"/>
      <c r="R192" s="281"/>
      <c r="S192" s="280">
        <f t="shared" si="12"/>
        <v>0</v>
      </c>
      <c r="T192" s="187"/>
      <c r="U192" s="187"/>
      <c r="V192" s="40" t="str">
        <f t="shared" si="13"/>
        <v/>
      </c>
      <c r="W192" s="40" t="str">
        <f>IFERROR(VLOOKUP(X192,LISTAS!$E$2:$F$194,2,0),"INGRESE NOMBRE DEL ITEM")</f>
        <v>INGRESE NOMBRE DEL ITEM</v>
      </c>
      <c r="X192" s="2"/>
      <c r="Y192" s="66"/>
      <c r="Z192" s="66"/>
      <c r="AA192" s="66"/>
      <c r="AB192" s="66"/>
      <c r="AC192" s="66"/>
      <c r="AD192" s="66"/>
      <c r="AE192" s="66"/>
      <c r="AF192" s="66"/>
      <c r="AG192" s="66"/>
      <c r="AH192" s="66"/>
      <c r="AI192" s="66"/>
      <c r="AJ192" s="66"/>
      <c r="AK192" s="57">
        <f t="shared" si="14"/>
        <v>0</v>
      </c>
    </row>
    <row r="193" spans="1:37" ht="41.45" customHeight="1" x14ac:dyDescent="0.25">
      <c r="A193" s="40" t="str">
        <f t="shared" si="15"/>
        <v/>
      </c>
      <c r="B193" s="40" t="str">
        <f t="shared" si="16"/>
        <v/>
      </c>
      <c r="C193" s="40" t="str">
        <f t="shared" si="17"/>
        <v/>
      </c>
      <c r="D193" s="183">
        <f>IF(E193=LISTAS!$O$2,LISTAS!$P$2,IF(E193=LISTAS!$O$3,LISTAS!$P$3,IF(E193=LISTAS!$O$4,LISTAS!$P$4,IF(E193=LISTAS!$O$5,LISTAS!$P$5,IF(E193=LISTAS!$O$6,LISTAS!$P$6,IF(E193=LISTAS!$O$7,LISTAS!$P$7,IF(E193=LISTAS!$O$8,LISTAS!$P$8,IF(E193=LISTAS!$O$9,LISTAS!$P$9,IF(E193=LISTAS!$O$10,LISTAS!$P$10,IF(E193=LISTAS!$O$14,LISTAS!$P$14,IF(E193=LISTAS!$O$11,LISTAS!$P$11,IF(E193=LISTAS!$O$12,LISTAS!$P$12,IF(E193=LISTAS!$O$13,LISTAS!$P$13,"")))))))))))))</f>
        <v>0</v>
      </c>
      <c r="E193" s="2"/>
      <c r="F193" s="59"/>
      <c r="G193" s="281"/>
      <c r="H193" s="281"/>
      <c r="I193" s="281"/>
      <c r="J193" s="281"/>
      <c r="K193" s="281"/>
      <c r="L193" s="281"/>
      <c r="M193" s="281"/>
      <c r="N193" s="281"/>
      <c r="O193" s="281"/>
      <c r="P193" s="281"/>
      <c r="Q193" s="281"/>
      <c r="R193" s="281"/>
      <c r="S193" s="280">
        <f t="shared" si="12"/>
        <v>0</v>
      </c>
      <c r="T193" s="187"/>
      <c r="U193" s="187"/>
      <c r="V193" s="40" t="str">
        <f t="shared" si="13"/>
        <v/>
      </c>
      <c r="W193" s="40" t="str">
        <f>IFERROR(VLOOKUP(X193,LISTAS!$E$2:$F$194,2,0),"INGRESE NOMBRE DEL ITEM")</f>
        <v>INGRESE NOMBRE DEL ITEM</v>
      </c>
      <c r="X193" s="2"/>
      <c r="Y193" s="66"/>
      <c r="Z193" s="66"/>
      <c r="AA193" s="66"/>
      <c r="AB193" s="66"/>
      <c r="AC193" s="66"/>
      <c r="AD193" s="66"/>
      <c r="AE193" s="66"/>
      <c r="AF193" s="66"/>
      <c r="AG193" s="66"/>
      <c r="AH193" s="66"/>
      <c r="AI193" s="66"/>
      <c r="AJ193" s="66"/>
      <c r="AK193" s="57">
        <f t="shared" si="14"/>
        <v>0</v>
      </c>
    </row>
    <row r="194" spans="1:37" ht="41.45" customHeight="1" x14ac:dyDescent="0.25">
      <c r="A194" s="40" t="str">
        <f t="shared" si="15"/>
        <v/>
      </c>
      <c r="B194" s="40" t="str">
        <f t="shared" si="16"/>
        <v/>
      </c>
      <c r="C194" s="40" t="str">
        <f t="shared" si="17"/>
        <v/>
      </c>
      <c r="D194" s="183">
        <f>IF(E194=LISTAS!$O$2,LISTAS!$P$2,IF(E194=LISTAS!$O$3,LISTAS!$P$3,IF(E194=LISTAS!$O$4,LISTAS!$P$4,IF(E194=LISTAS!$O$5,LISTAS!$P$5,IF(E194=LISTAS!$O$6,LISTAS!$P$6,IF(E194=LISTAS!$O$7,LISTAS!$P$7,IF(E194=LISTAS!$O$8,LISTAS!$P$8,IF(E194=LISTAS!$O$9,LISTAS!$P$9,IF(E194=LISTAS!$O$10,LISTAS!$P$10,IF(E194=LISTAS!$O$14,LISTAS!$P$14,IF(E194=LISTAS!$O$11,LISTAS!$P$11,IF(E194=LISTAS!$O$12,LISTAS!$P$12,IF(E194=LISTAS!$O$13,LISTAS!$P$13,"")))))))))))))</f>
        <v>0</v>
      </c>
      <c r="E194" s="2"/>
      <c r="F194" s="59"/>
      <c r="G194" s="281"/>
      <c r="H194" s="281"/>
      <c r="I194" s="281"/>
      <c r="J194" s="281"/>
      <c r="K194" s="281"/>
      <c r="L194" s="281"/>
      <c r="M194" s="281"/>
      <c r="N194" s="281"/>
      <c r="O194" s="281"/>
      <c r="P194" s="281"/>
      <c r="Q194" s="281"/>
      <c r="R194" s="281"/>
      <c r="S194" s="280">
        <f t="shared" si="12"/>
        <v>0</v>
      </c>
      <c r="T194" s="187"/>
      <c r="U194" s="187"/>
      <c r="V194" s="40" t="str">
        <f t="shared" si="13"/>
        <v/>
      </c>
      <c r="W194" s="40" t="str">
        <f>IFERROR(VLOOKUP(X194,LISTAS!$E$2:$F$194,2,0),"INGRESE NOMBRE DEL ITEM")</f>
        <v>INGRESE NOMBRE DEL ITEM</v>
      </c>
      <c r="X194" s="2"/>
      <c r="Y194" s="66"/>
      <c r="Z194" s="66"/>
      <c r="AA194" s="66"/>
      <c r="AB194" s="66"/>
      <c r="AC194" s="66"/>
      <c r="AD194" s="66"/>
      <c r="AE194" s="66"/>
      <c r="AF194" s="66"/>
      <c r="AG194" s="66"/>
      <c r="AH194" s="66"/>
      <c r="AI194" s="66"/>
      <c r="AJ194" s="66"/>
      <c r="AK194" s="57">
        <f t="shared" si="14"/>
        <v>0</v>
      </c>
    </row>
    <row r="195" spans="1:37" ht="41.45" customHeight="1" x14ac:dyDescent="0.25">
      <c r="A195" s="40" t="str">
        <f t="shared" si="15"/>
        <v/>
      </c>
      <c r="B195" s="40" t="str">
        <f t="shared" si="16"/>
        <v/>
      </c>
      <c r="C195" s="40" t="str">
        <f t="shared" si="17"/>
        <v/>
      </c>
      <c r="D195" s="183">
        <f>IF(E195=LISTAS!$O$2,LISTAS!$P$2,IF(E195=LISTAS!$O$3,LISTAS!$P$3,IF(E195=LISTAS!$O$4,LISTAS!$P$4,IF(E195=LISTAS!$O$5,LISTAS!$P$5,IF(E195=LISTAS!$O$6,LISTAS!$P$6,IF(E195=LISTAS!$O$7,LISTAS!$P$7,IF(E195=LISTAS!$O$8,LISTAS!$P$8,IF(E195=LISTAS!$O$9,LISTAS!$P$9,IF(E195=LISTAS!$O$10,LISTAS!$P$10,IF(E195=LISTAS!$O$14,LISTAS!$P$14,IF(E195=LISTAS!$O$11,LISTAS!$P$11,IF(E195=LISTAS!$O$12,LISTAS!$P$12,IF(E195=LISTAS!$O$13,LISTAS!$P$13,"")))))))))))))</f>
        <v>0</v>
      </c>
      <c r="E195" s="2"/>
      <c r="F195" s="59"/>
      <c r="G195" s="281"/>
      <c r="H195" s="281"/>
      <c r="I195" s="281"/>
      <c r="J195" s="281"/>
      <c r="K195" s="281"/>
      <c r="L195" s="281"/>
      <c r="M195" s="281"/>
      <c r="N195" s="281"/>
      <c r="O195" s="281"/>
      <c r="P195" s="281"/>
      <c r="Q195" s="281"/>
      <c r="R195" s="281"/>
      <c r="S195" s="280">
        <f t="shared" si="12"/>
        <v>0</v>
      </c>
      <c r="T195" s="187"/>
      <c r="U195" s="187"/>
      <c r="V195" s="40" t="str">
        <f t="shared" si="13"/>
        <v/>
      </c>
      <c r="W195" s="40" t="str">
        <f>IFERROR(VLOOKUP(X195,LISTAS!$E$2:$F$194,2,0),"INGRESE NOMBRE DEL ITEM")</f>
        <v>INGRESE NOMBRE DEL ITEM</v>
      </c>
      <c r="X195" s="2"/>
      <c r="Y195" s="66"/>
      <c r="Z195" s="66"/>
      <c r="AA195" s="66"/>
      <c r="AB195" s="66"/>
      <c r="AC195" s="66"/>
      <c r="AD195" s="66"/>
      <c r="AE195" s="66"/>
      <c r="AF195" s="66"/>
      <c r="AG195" s="66"/>
      <c r="AH195" s="66"/>
      <c r="AI195" s="66"/>
      <c r="AJ195" s="66"/>
      <c r="AK195" s="57">
        <f t="shared" si="14"/>
        <v>0</v>
      </c>
    </row>
    <row r="196" spans="1:37" ht="41.45" customHeight="1" x14ac:dyDescent="0.25">
      <c r="A196" s="40" t="str">
        <f t="shared" si="15"/>
        <v/>
      </c>
      <c r="B196" s="40" t="str">
        <f t="shared" si="16"/>
        <v/>
      </c>
      <c r="C196" s="40" t="str">
        <f t="shared" si="17"/>
        <v/>
      </c>
      <c r="D196" s="183">
        <f>IF(E196=LISTAS!$O$2,LISTAS!$P$2,IF(E196=LISTAS!$O$3,LISTAS!$P$3,IF(E196=LISTAS!$O$4,LISTAS!$P$4,IF(E196=LISTAS!$O$5,LISTAS!$P$5,IF(E196=LISTAS!$O$6,LISTAS!$P$6,IF(E196=LISTAS!$O$7,LISTAS!$P$7,IF(E196=LISTAS!$O$8,LISTAS!$P$8,IF(E196=LISTAS!$O$9,LISTAS!$P$9,IF(E196=LISTAS!$O$10,LISTAS!$P$10,IF(E196=LISTAS!$O$14,LISTAS!$P$14,IF(E196=LISTAS!$O$11,LISTAS!$P$11,IF(E196=LISTAS!$O$12,LISTAS!$P$12,IF(E196=LISTAS!$O$13,LISTAS!$P$13,"")))))))))))))</f>
        <v>0</v>
      </c>
      <c r="E196" s="2"/>
      <c r="F196" s="59"/>
      <c r="G196" s="281"/>
      <c r="H196" s="281"/>
      <c r="I196" s="281"/>
      <c r="J196" s="281"/>
      <c r="K196" s="281"/>
      <c r="L196" s="281"/>
      <c r="M196" s="281"/>
      <c r="N196" s="281"/>
      <c r="O196" s="281"/>
      <c r="P196" s="281"/>
      <c r="Q196" s="281"/>
      <c r="R196" s="281"/>
      <c r="S196" s="280">
        <f t="shared" si="12"/>
        <v>0</v>
      </c>
      <c r="T196" s="187"/>
      <c r="U196" s="187"/>
      <c r="V196" s="40" t="str">
        <f t="shared" si="13"/>
        <v/>
      </c>
      <c r="W196" s="40" t="str">
        <f>IFERROR(VLOOKUP(X196,LISTAS!$E$2:$F$194,2,0),"INGRESE NOMBRE DEL ITEM")</f>
        <v>INGRESE NOMBRE DEL ITEM</v>
      </c>
      <c r="X196" s="2"/>
      <c r="Y196" s="66"/>
      <c r="Z196" s="66"/>
      <c r="AA196" s="66"/>
      <c r="AB196" s="66"/>
      <c r="AC196" s="66"/>
      <c r="AD196" s="66"/>
      <c r="AE196" s="66"/>
      <c r="AF196" s="66"/>
      <c r="AG196" s="66"/>
      <c r="AH196" s="66"/>
      <c r="AI196" s="66"/>
      <c r="AJ196" s="66"/>
      <c r="AK196" s="57">
        <f t="shared" si="14"/>
        <v>0</v>
      </c>
    </row>
    <row r="197" spans="1:37" ht="41.45" customHeight="1" x14ac:dyDescent="0.25">
      <c r="A197" s="40" t="str">
        <f t="shared" si="15"/>
        <v/>
      </c>
      <c r="B197" s="40" t="str">
        <f t="shared" si="16"/>
        <v/>
      </c>
      <c r="C197" s="40" t="str">
        <f t="shared" si="17"/>
        <v/>
      </c>
      <c r="D197" s="183">
        <f>IF(E197=LISTAS!$O$2,LISTAS!$P$2,IF(E197=LISTAS!$O$3,LISTAS!$P$3,IF(E197=LISTAS!$O$4,LISTAS!$P$4,IF(E197=LISTAS!$O$5,LISTAS!$P$5,IF(E197=LISTAS!$O$6,LISTAS!$P$6,IF(E197=LISTAS!$O$7,LISTAS!$P$7,IF(E197=LISTAS!$O$8,LISTAS!$P$8,IF(E197=LISTAS!$O$9,LISTAS!$P$9,IF(E197=LISTAS!$O$10,LISTAS!$P$10,IF(E197=LISTAS!$O$14,LISTAS!$P$14,IF(E197=LISTAS!$O$11,LISTAS!$P$11,IF(E197=LISTAS!$O$12,LISTAS!$P$12,IF(E197=LISTAS!$O$13,LISTAS!$P$13,"")))))))))))))</f>
        <v>0</v>
      </c>
      <c r="E197" s="2"/>
      <c r="F197" s="59"/>
      <c r="G197" s="281"/>
      <c r="H197" s="281"/>
      <c r="I197" s="281"/>
      <c r="J197" s="281"/>
      <c r="K197" s="281"/>
      <c r="L197" s="281"/>
      <c r="M197" s="281"/>
      <c r="N197" s="281"/>
      <c r="O197" s="281"/>
      <c r="P197" s="281"/>
      <c r="Q197" s="281"/>
      <c r="R197" s="281"/>
      <c r="S197" s="280">
        <f t="shared" ref="S197:S211" si="18">SUM(G197:R197)</f>
        <v>0</v>
      </c>
      <c r="T197" s="187"/>
      <c r="U197" s="187"/>
      <c r="V197" s="40" t="str">
        <f t="shared" ref="V197:V211" si="19">IF(X197="","",MID(W197,1,2))</f>
        <v/>
      </c>
      <c r="W197" s="40" t="str">
        <f>IFERROR(VLOOKUP(X197,LISTAS!$E$2:$F$194,2,0),"INGRESE NOMBRE DEL ITEM")</f>
        <v>INGRESE NOMBRE DEL ITEM</v>
      </c>
      <c r="X197" s="2"/>
      <c r="Y197" s="66"/>
      <c r="Z197" s="66"/>
      <c r="AA197" s="66"/>
      <c r="AB197" s="66"/>
      <c r="AC197" s="66"/>
      <c r="AD197" s="66"/>
      <c r="AE197" s="66"/>
      <c r="AF197" s="66"/>
      <c r="AG197" s="66"/>
      <c r="AH197" s="66"/>
      <c r="AI197" s="66"/>
      <c r="AJ197" s="66"/>
      <c r="AK197" s="57">
        <f t="shared" ref="AK197:AK211" si="20">SUM(Y197:AJ197)</f>
        <v>0</v>
      </c>
    </row>
    <row r="198" spans="1:37" ht="41.45" customHeight="1" x14ac:dyDescent="0.25">
      <c r="A198" s="40" t="str">
        <f t="shared" ref="A198:A211" si="21">A197</f>
        <v/>
      </c>
      <c r="B198" s="40" t="str">
        <f t="shared" ref="B198:B211" si="22">IF(B197=0,"",B197)</f>
        <v/>
      </c>
      <c r="C198" s="40" t="str">
        <f t="shared" ref="C198:C211" si="23">C197</f>
        <v/>
      </c>
      <c r="D198" s="183">
        <f>IF(E198=LISTAS!$O$2,LISTAS!$P$2,IF(E198=LISTAS!$O$3,LISTAS!$P$3,IF(E198=LISTAS!$O$4,LISTAS!$P$4,IF(E198=LISTAS!$O$5,LISTAS!$P$5,IF(E198=LISTAS!$O$6,LISTAS!$P$6,IF(E198=LISTAS!$O$7,LISTAS!$P$7,IF(E198=LISTAS!$O$8,LISTAS!$P$8,IF(E198=LISTAS!$O$9,LISTAS!$P$9,IF(E198=LISTAS!$O$10,LISTAS!$P$10,IF(E198=LISTAS!$O$14,LISTAS!$P$14,IF(E198=LISTAS!$O$11,LISTAS!$P$11,IF(E198=LISTAS!$O$12,LISTAS!$P$12,IF(E198=LISTAS!$O$13,LISTAS!$P$13,"")))))))))))))</f>
        <v>0</v>
      </c>
      <c r="E198" s="2"/>
      <c r="F198" s="59"/>
      <c r="G198" s="281"/>
      <c r="H198" s="281"/>
      <c r="I198" s="281"/>
      <c r="J198" s="281"/>
      <c r="K198" s="281"/>
      <c r="L198" s="281"/>
      <c r="M198" s="281"/>
      <c r="N198" s="281"/>
      <c r="O198" s="281"/>
      <c r="P198" s="281"/>
      <c r="Q198" s="281"/>
      <c r="R198" s="281"/>
      <c r="S198" s="280">
        <f t="shared" si="18"/>
        <v>0</v>
      </c>
      <c r="T198" s="187"/>
      <c r="U198" s="187"/>
      <c r="V198" s="40" t="str">
        <f t="shared" si="19"/>
        <v/>
      </c>
      <c r="W198" s="40" t="str">
        <f>IFERROR(VLOOKUP(X198,LISTAS!$E$2:$F$194,2,0),"INGRESE NOMBRE DEL ITEM")</f>
        <v>INGRESE NOMBRE DEL ITEM</v>
      </c>
      <c r="X198" s="2"/>
      <c r="Y198" s="66"/>
      <c r="Z198" s="66"/>
      <c r="AA198" s="66"/>
      <c r="AB198" s="66"/>
      <c r="AC198" s="66"/>
      <c r="AD198" s="66"/>
      <c r="AE198" s="66"/>
      <c r="AF198" s="66"/>
      <c r="AG198" s="66"/>
      <c r="AH198" s="66"/>
      <c r="AI198" s="66"/>
      <c r="AJ198" s="66"/>
      <c r="AK198" s="57">
        <f t="shared" si="20"/>
        <v>0</v>
      </c>
    </row>
    <row r="199" spans="1:37" ht="41.45" customHeight="1" x14ac:dyDescent="0.25">
      <c r="A199" s="40" t="str">
        <f t="shared" si="21"/>
        <v/>
      </c>
      <c r="B199" s="40" t="str">
        <f t="shared" si="22"/>
        <v/>
      </c>
      <c r="C199" s="40" t="str">
        <f t="shared" si="23"/>
        <v/>
      </c>
      <c r="D199" s="183">
        <f>IF(E199=LISTAS!$O$2,LISTAS!$P$2,IF(E199=LISTAS!$O$3,LISTAS!$P$3,IF(E199=LISTAS!$O$4,LISTAS!$P$4,IF(E199=LISTAS!$O$5,LISTAS!$P$5,IF(E199=LISTAS!$O$6,LISTAS!$P$6,IF(E199=LISTAS!$O$7,LISTAS!$P$7,IF(E199=LISTAS!$O$8,LISTAS!$P$8,IF(E199=LISTAS!$O$9,LISTAS!$P$9,IF(E199=LISTAS!$O$10,LISTAS!$P$10,IF(E199=LISTAS!$O$14,LISTAS!$P$14,IF(E199=LISTAS!$O$11,LISTAS!$P$11,IF(E199=LISTAS!$O$12,LISTAS!$P$12,IF(E199=LISTAS!$O$13,LISTAS!$P$13,"")))))))))))))</f>
        <v>0</v>
      </c>
      <c r="E199" s="2"/>
      <c r="F199" s="59"/>
      <c r="G199" s="281"/>
      <c r="H199" s="281"/>
      <c r="I199" s="281"/>
      <c r="J199" s="281"/>
      <c r="K199" s="281"/>
      <c r="L199" s="281"/>
      <c r="M199" s="281"/>
      <c r="N199" s="281"/>
      <c r="O199" s="281"/>
      <c r="P199" s="281"/>
      <c r="Q199" s="281"/>
      <c r="R199" s="281"/>
      <c r="S199" s="280">
        <f t="shared" si="18"/>
        <v>0</v>
      </c>
      <c r="T199" s="187"/>
      <c r="U199" s="187"/>
      <c r="V199" s="40" t="str">
        <f t="shared" si="19"/>
        <v/>
      </c>
      <c r="W199" s="40" t="str">
        <f>IFERROR(VLOOKUP(X199,LISTAS!$E$2:$F$194,2,0),"INGRESE NOMBRE DEL ITEM")</f>
        <v>INGRESE NOMBRE DEL ITEM</v>
      </c>
      <c r="X199" s="2"/>
      <c r="Y199" s="66"/>
      <c r="Z199" s="66"/>
      <c r="AA199" s="66"/>
      <c r="AB199" s="66"/>
      <c r="AC199" s="66"/>
      <c r="AD199" s="66"/>
      <c r="AE199" s="66"/>
      <c r="AF199" s="66"/>
      <c r="AG199" s="66"/>
      <c r="AH199" s="66"/>
      <c r="AI199" s="66"/>
      <c r="AJ199" s="66"/>
      <c r="AK199" s="57">
        <f t="shared" si="20"/>
        <v>0</v>
      </c>
    </row>
    <row r="200" spans="1:37" ht="41.45" customHeight="1" x14ac:dyDescent="0.25">
      <c r="A200" s="40" t="str">
        <f t="shared" si="21"/>
        <v/>
      </c>
      <c r="B200" s="40" t="str">
        <f t="shared" si="22"/>
        <v/>
      </c>
      <c r="C200" s="40" t="str">
        <f t="shared" si="23"/>
        <v/>
      </c>
      <c r="D200" s="183">
        <f>IF(E200=LISTAS!$O$2,LISTAS!$P$2,IF(E200=LISTAS!$O$3,LISTAS!$P$3,IF(E200=LISTAS!$O$4,LISTAS!$P$4,IF(E200=LISTAS!$O$5,LISTAS!$P$5,IF(E200=LISTAS!$O$6,LISTAS!$P$6,IF(E200=LISTAS!$O$7,LISTAS!$P$7,IF(E200=LISTAS!$O$8,LISTAS!$P$8,IF(E200=LISTAS!$O$9,LISTAS!$P$9,IF(E200=LISTAS!$O$10,LISTAS!$P$10,IF(E200=LISTAS!$O$14,LISTAS!$P$14,IF(E200=LISTAS!$O$11,LISTAS!$P$11,IF(E200=LISTAS!$O$12,LISTAS!$P$12,IF(E200=LISTAS!$O$13,LISTAS!$P$13,"")))))))))))))</f>
        <v>0</v>
      </c>
      <c r="E200" s="2"/>
      <c r="F200" s="59"/>
      <c r="G200" s="281"/>
      <c r="H200" s="281"/>
      <c r="I200" s="281"/>
      <c r="J200" s="281"/>
      <c r="K200" s="281"/>
      <c r="L200" s="281"/>
      <c r="M200" s="281"/>
      <c r="N200" s="281"/>
      <c r="O200" s="281"/>
      <c r="P200" s="281"/>
      <c r="Q200" s="281"/>
      <c r="R200" s="281"/>
      <c r="S200" s="280">
        <f t="shared" si="18"/>
        <v>0</v>
      </c>
      <c r="T200" s="187"/>
      <c r="U200" s="187"/>
      <c r="V200" s="40" t="str">
        <f t="shared" si="19"/>
        <v/>
      </c>
      <c r="W200" s="40" t="str">
        <f>IFERROR(VLOOKUP(X200,LISTAS!$E$2:$F$194,2,0),"INGRESE NOMBRE DEL ITEM")</f>
        <v>INGRESE NOMBRE DEL ITEM</v>
      </c>
      <c r="X200" s="2"/>
      <c r="Y200" s="66"/>
      <c r="Z200" s="66"/>
      <c r="AA200" s="66"/>
      <c r="AB200" s="66"/>
      <c r="AC200" s="66"/>
      <c r="AD200" s="66"/>
      <c r="AE200" s="66"/>
      <c r="AF200" s="66"/>
      <c r="AG200" s="66"/>
      <c r="AH200" s="66"/>
      <c r="AI200" s="66"/>
      <c r="AJ200" s="66"/>
      <c r="AK200" s="57">
        <f t="shared" si="20"/>
        <v>0</v>
      </c>
    </row>
    <row r="201" spans="1:37" ht="41.45" customHeight="1" x14ac:dyDescent="0.25">
      <c r="A201" s="40" t="str">
        <f t="shared" si="21"/>
        <v/>
      </c>
      <c r="B201" s="40" t="str">
        <f t="shared" si="22"/>
        <v/>
      </c>
      <c r="C201" s="40" t="str">
        <f t="shared" si="23"/>
        <v/>
      </c>
      <c r="D201" s="183">
        <f>IF(E201=LISTAS!$O$2,LISTAS!$P$2,IF(E201=LISTAS!$O$3,LISTAS!$P$3,IF(E201=LISTAS!$O$4,LISTAS!$P$4,IF(E201=LISTAS!$O$5,LISTAS!$P$5,IF(E201=LISTAS!$O$6,LISTAS!$P$6,IF(E201=LISTAS!$O$7,LISTAS!$P$7,IF(E201=LISTAS!$O$8,LISTAS!$P$8,IF(E201=LISTAS!$O$9,LISTAS!$P$9,IF(E201=LISTAS!$O$10,LISTAS!$P$10,IF(E201=LISTAS!$O$14,LISTAS!$P$14,IF(E201=LISTAS!$O$11,LISTAS!$P$11,IF(E201=LISTAS!$O$12,LISTAS!$P$12,IF(E201=LISTAS!$O$13,LISTAS!$P$13,"")))))))))))))</f>
        <v>0</v>
      </c>
      <c r="E201" s="2"/>
      <c r="F201" s="59"/>
      <c r="G201" s="281"/>
      <c r="H201" s="281"/>
      <c r="I201" s="281"/>
      <c r="J201" s="281"/>
      <c r="K201" s="281"/>
      <c r="L201" s="281"/>
      <c r="M201" s="281"/>
      <c r="N201" s="281"/>
      <c r="O201" s="281"/>
      <c r="P201" s="281"/>
      <c r="Q201" s="281"/>
      <c r="R201" s="281"/>
      <c r="S201" s="280">
        <f t="shared" si="18"/>
        <v>0</v>
      </c>
      <c r="T201" s="187"/>
      <c r="U201" s="187"/>
      <c r="V201" s="40" t="str">
        <f t="shared" si="19"/>
        <v/>
      </c>
      <c r="W201" s="40" t="str">
        <f>IFERROR(VLOOKUP(X201,LISTAS!$E$2:$F$194,2,0),"INGRESE NOMBRE DEL ITEM")</f>
        <v>INGRESE NOMBRE DEL ITEM</v>
      </c>
      <c r="X201" s="2"/>
      <c r="Y201" s="66"/>
      <c r="Z201" s="66"/>
      <c r="AA201" s="66"/>
      <c r="AB201" s="66"/>
      <c r="AC201" s="66"/>
      <c r="AD201" s="66"/>
      <c r="AE201" s="66"/>
      <c r="AF201" s="66"/>
      <c r="AG201" s="66"/>
      <c r="AH201" s="66"/>
      <c r="AI201" s="66"/>
      <c r="AJ201" s="66"/>
      <c r="AK201" s="57">
        <f t="shared" si="20"/>
        <v>0</v>
      </c>
    </row>
    <row r="202" spans="1:37" ht="41.45" customHeight="1" x14ac:dyDescent="0.25">
      <c r="A202" s="40" t="str">
        <f t="shared" si="21"/>
        <v/>
      </c>
      <c r="B202" s="40" t="str">
        <f t="shared" si="22"/>
        <v/>
      </c>
      <c r="C202" s="40" t="str">
        <f t="shared" si="23"/>
        <v/>
      </c>
      <c r="D202" s="183">
        <f>IF(E202=LISTAS!$O$2,LISTAS!$P$2,IF(E202=LISTAS!$O$3,LISTAS!$P$3,IF(E202=LISTAS!$O$4,LISTAS!$P$4,IF(E202=LISTAS!$O$5,LISTAS!$P$5,IF(E202=LISTAS!$O$6,LISTAS!$P$6,IF(E202=LISTAS!$O$7,LISTAS!$P$7,IF(E202=LISTAS!$O$8,LISTAS!$P$8,IF(E202=LISTAS!$O$9,LISTAS!$P$9,IF(E202=LISTAS!$O$10,LISTAS!$P$10,IF(E202=LISTAS!$O$14,LISTAS!$P$14,IF(E202=LISTAS!$O$11,LISTAS!$P$11,IF(E202=LISTAS!$O$12,LISTAS!$P$12,IF(E202=LISTAS!$O$13,LISTAS!$P$13,"")))))))))))))</f>
        <v>0</v>
      </c>
      <c r="E202" s="2"/>
      <c r="F202" s="59"/>
      <c r="G202" s="281"/>
      <c r="H202" s="281"/>
      <c r="I202" s="281"/>
      <c r="J202" s="281"/>
      <c r="K202" s="281"/>
      <c r="L202" s="281"/>
      <c r="M202" s="281"/>
      <c r="N202" s="281"/>
      <c r="O202" s="281"/>
      <c r="P202" s="281"/>
      <c r="Q202" s="281"/>
      <c r="R202" s="281"/>
      <c r="S202" s="280">
        <f t="shared" si="18"/>
        <v>0</v>
      </c>
      <c r="T202" s="187"/>
      <c r="U202" s="187"/>
      <c r="V202" s="40" t="str">
        <f t="shared" si="19"/>
        <v/>
      </c>
      <c r="W202" s="40" t="str">
        <f>IFERROR(VLOOKUP(X202,LISTAS!$E$2:$F$194,2,0),"INGRESE NOMBRE DEL ITEM")</f>
        <v>INGRESE NOMBRE DEL ITEM</v>
      </c>
      <c r="X202" s="2"/>
      <c r="Y202" s="66"/>
      <c r="Z202" s="66"/>
      <c r="AA202" s="66"/>
      <c r="AB202" s="66"/>
      <c r="AC202" s="66"/>
      <c r="AD202" s="66"/>
      <c r="AE202" s="66"/>
      <c r="AF202" s="66"/>
      <c r="AG202" s="66"/>
      <c r="AH202" s="66"/>
      <c r="AI202" s="66"/>
      <c r="AJ202" s="66"/>
      <c r="AK202" s="57">
        <f t="shared" si="20"/>
        <v>0</v>
      </c>
    </row>
    <row r="203" spans="1:37" ht="41.45" customHeight="1" x14ac:dyDescent="0.25">
      <c r="A203" s="40" t="str">
        <f t="shared" si="21"/>
        <v/>
      </c>
      <c r="B203" s="40" t="str">
        <f t="shared" si="22"/>
        <v/>
      </c>
      <c r="C203" s="40" t="str">
        <f t="shared" si="23"/>
        <v/>
      </c>
      <c r="D203" s="183">
        <f>IF(E203=LISTAS!$O$2,LISTAS!$P$2,IF(E203=LISTAS!$O$3,LISTAS!$P$3,IF(E203=LISTAS!$O$4,LISTAS!$P$4,IF(E203=LISTAS!$O$5,LISTAS!$P$5,IF(E203=LISTAS!$O$6,LISTAS!$P$6,IF(E203=LISTAS!$O$7,LISTAS!$P$7,IF(E203=LISTAS!$O$8,LISTAS!$P$8,IF(E203=LISTAS!$O$9,LISTAS!$P$9,IF(E203=LISTAS!$O$10,LISTAS!$P$10,IF(E203=LISTAS!$O$14,LISTAS!$P$14,IF(E203=LISTAS!$O$11,LISTAS!$P$11,IF(E203=LISTAS!$O$12,LISTAS!$P$12,IF(E203=LISTAS!$O$13,LISTAS!$P$13,"")))))))))))))</f>
        <v>0</v>
      </c>
      <c r="E203" s="2"/>
      <c r="F203" s="59"/>
      <c r="G203" s="281"/>
      <c r="H203" s="281"/>
      <c r="I203" s="281"/>
      <c r="J203" s="281"/>
      <c r="K203" s="281"/>
      <c r="L203" s="281"/>
      <c r="M203" s="281"/>
      <c r="N203" s="281"/>
      <c r="O203" s="281"/>
      <c r="P203" s="281"/>
      <c r="Q203" s="281"/>
      <c r="R203" s="281"/>
      <c r="S203" s="280">
        <f t="shared" si="18"/>
        <v>0</v>
      </c>
      <c r="T203" s="187"/>
      <c r="U203" s="187"/>
      <c r="V203" s="40" t="str">
        <f t="shared" si="19"/>
        <v/>
      </c>
      <c r="W203" s="40" t="str">
        <f>IFERROR(VLOOKUP(X203,LISTAS!$E$2:$F$194,2,0),"INGRESE NOMBRE DEL ITEM")</f>
        <v>INGRESE NOMBRE DEL ITEM</v>
      </c>
      <c r="X203" s="2"/>
      <c r="Y203" s="66"/>
      <c r="Z203" s="66"/>
      <c r="AA203" s="66"/>
      <c r="AB203" s="66"/>
      <c r="AC203" s="66"/>
      <c r="AD203" s="66"/>
      <c r="AE203" s="66"/>
      <c r="AF203" s="66"/>
      <c r="AG203" s="66"/>
      <c r="AH203" s="66"/>
      <c r="AI203" s="66"/>
      <c r="AJ203" s="66"/>
      <c r="AK203" s="57">
        <f t="shared" si="20"/>
        <v>0</v>
      </c>
    </row>
    <row r="204" spans="1:37" ht="41.45" customHeight="1" x14ac:dyDescent="0.25">
      <c r="A204" s="40" t="str">
        <f t="shared" si="21"/>
        <v/>
      </c>
      <c r="B204" s="40" t="str">
        <f t="shared" si="22"/>
        <v/>
      </c>
      <c r="C204" s="40" t="str">
        <f t="shared" si="23"/>
        <v/>
      </c>
      <c r="D204" s="183">
        <f>IF(E204=LISTAS!$O$2,LISTAS!$P$2,IF(E204=LISTAS!$O$3,LISTAS!$P$3,IF(E204=LISTAS!$O$4,LISTAS!$P$4,IF(E204=LISTAS!$O$5,LISTAS!$P$5,IF(E204=LISTAS!$O$6,LISTAS!$P$6,IF(E204=LISTAS!$O$7,LISTAS!$P$7,IF(E204=LISTAS!$O$8,LISTAS!$P$8,IF(E204=LISTAS!$O$9,LISTAS!$P$9,IF(E204=LISTAS!$O$10,LISTAS!$P$10,IF(E204=LISTAS!$O$14,LISTAS!$P$14,IF(E204=LISTAS!$O$11,LISTAS!$P$11,IF(E204=LISTAS!$O$12,LISTAS!$P$12,IF(E204=LISTAS!$O$13,LISTAS!$P$13,"")))))))))))))</f>
        <v>0</v>
      </c>
      <c r="E204" s="2"/>
      <c r="F204" s="59"/>
      <c r="G204" s="281"/>
      <c r="H204" s="281"/>
      <c r="I204" s="281"/>
      <c r="J204" s="281"/>
      <c r="K204" s="281"/>
      <c r="L204" s="281"/>
      <c r="M204" s="281"/>
      <c r="N204" s="281"/>
      <c r="O204" s="281"/>
      <c r="P204" s="281"/>
      <c r="Q204" s="281"/>
      <c r="R204" s="281"/>
      <c r="S204" s="280">
        <f t="shared" si="18"/>
        <v>0</v>
      </c>
      <c r="T204" s="187"/>
      <c r="U204" s="187"/>
      <c r="V204" s="40" t="str">
        <f t="shared" si="19"/>
        <v/>
      </c>
      <c r="W204" s="40" t="str">
        <f>IFERROR(VLOOKUP(X204,LISTAS!$E$2:$F$194,2,0),"INGRESE NOMBRE DEL ITEM")</f>
        <v>INGRESE NOMBRE DEL ITEM</v>
      </c>
      <c r="X204" s="2"/>
      <c r="Y204" s="66"/>
      <c r="Z204" s="66"/>
      <c r="AA204" s="66"/>
      <c r="AB204" s="66"/>
      <c r="AC204" s="66"/>
      <c r="AD204" s="66"/>
      <c r="AE204" s="66"/>
      <c r="AF204" s="66"/>
      <c r="AG204" s="66"/>
      <c r="AH204" s="66"/>
      <c r="AI204" s="66"/>
      <c r="AJ204" s="66"/>
      <c r="AK204" s="57">
        <f t="shared" si="20"/>
        <v>0</v>
      </c>
    </row>
    <row r="205" spans="1:37" ht="41.45" customHeight="1" x14ac:dyDescent="0.25">
      <c r="A205" s="40" t="str">
        <f t="shared" si="21"/>
        <v/>
      </c>
      <c r="B205" s="40" t="str">
        <f t="shared" si="22"/>
        <v/>
      </c>
      <c r="C205" s="40" t="str">
        <f t="shared" si="23"/>
        <v/>
      </c>
      <c r="D205" s="183">
        <f>IF(E205=LISTAS!$O$2,LISTAS!$P$2,IF(E205=LISTAS!$O$3,LISTAS!$P$3,IF(E205=LISTAS!$O$4,LISTAS!$P$4,IF(E205=LISTAS!$O$5,LISTAS!$P$5,IF(E205=LISTAS!$O$6,LISTAS!$P$6,IF(E205=LISTAS!$O$7,LISTAS!$P$7,IF(E205=LISTAS!$O$8,LISTAS!$P$8,IF(E205=LISTAS!$O$9,LISTAS!$P$9,IF(E205=LISTAS!$O$10,LISTAS!$P$10,IF(E205=LISTAS!$O$14,LISTAS!$P$14,IF(E205=LISTAS!$O$11,LISTAS!$P$11,IF(E205=LISTAS!$O$12,LISTAS!$P$12,IF(E205=LISTAS!$O$13,LISTAS!$P$13,"")))))))))))))</f>
        <v>0</v>
      </c>
      <c r="E205" s="2"/>
      <c r="F205" s="59"/>
      <c r="G205" s="281"/>
      <c r="H205" s="281"/>
      <c r="I205" s="281"/>
      <c r="J205" s="281"/>
      <c r="K205" s="281"/>
      <c r="L205" s="281"/>
      <c r="M205" s="281"/>
      <c r="N205" s="281"/>
      <c r="O205" s="281"/>
      <c r="P205" s="281"/>
      <c r="Q205" s="281"/>
      <c r="R205" s="281"/>
      <c r="S205" s="280">
        <f t="shared" si="18"/>
        <v>0</v>
      </c>
      <c r="T205" s="187"/>
      <c r="U205" s="187"/>
      <c r="V205" s="40" t="str">
        <f t="shared" si="19"/>
        <v/>
      </c>
      <c r="W205" s="40" t="str">
        <f>IFERROR(VLOOKUP(X205,LISTAS!$E$2:$F$194,2,0),"INGRESE NOMBRE DEL ITEM")</f>
        <v>INGRESE NOMBRE DEL ITEM</v>
      </c>
      <c r="X205" s="2"/>
      <c r="Y205" s="66"/>
      <c r="Z205" s="66"/>
      <c r="AA205" s="66"/>
      <c r="AB205" s="66"/>
      <c r="AC205" s="66"/>
      <c r="AD205" s="66"/>
      <c r="AE205" s="66"/>
      <c r="AF205" s="66"/>
      <c r="AG205" s="66"/>
      <c r="AH205" s="66"/>
      <c r="AI205" s="66"/>
      <c r="AJ205" s="66"/>
      <c r="AK205" s="57">
        <f t="shared" si="20"/>
        <v>0</v>
      </c>
    </row>
    <row r="206" spans="1:37" ht="41.45" customHeight="1" x14ac:dyDescent="0.25">
      <c r="A206" s="40" t="str">
        <f t="shared" si="21"/>
        <v/>
      </c>
      <c r="B206" s="40" t="str">
        <f t="shared" si="22"/>
        <v/>
      </c>
      <c r="C206" s="40" t="str">
        <f t="shared" si="23"/>
        <v/>
      </c>
      <c r="D206" s="183">
        <f>IF(E206=LISTAS!$O$2,LISTAS!$P$2,IF(E206=LISTAS!$O$3,LISTAS!$P$3,IF(E206=LISTAS!$O$4,LISTAS!$P$4,IF(E206=LISTAS!$O$5,LISTAS!$P$5,IF(E206=LISTAS!$O$6,LISTAS!$P$6,IF(E206=LISTAS!$O$7,LISTAS!$P$7,IF(E206=LISTAS!$O$8,LISTAS!$P$8,IF(E206=LISTAS!$O$9,LISTAS!$P$9,IF(E206=LISTAS!$O$10,LISTAS!$P$10,IF(E206=LISTAS!$O$14,LISTAS!$P$14,IF(E206=LISTAS!$O$11,LISTAS!$P$11,IF(E206=LISTAS!$O$12,LISTAS!$P$12,IF(E206=LISTAS!$O$13,LISTAS!$P$13,"")))))))))))))</f>
        <v>0</v>
      </c>
      <c r="E206" s="2"/>
      <c r="F206" s="59"/>
      <c r="G206" s="281"/>
      <c r="H206" s="281"/>
      <c r="I206" s="281"/>
      <c r="J206" s="281"/>
      <c r="K206" s="281"/>
      <c r="L206" s="281"/>
      <c r="M206" s="281"/>
      <c r="N206" s="281"/>
      <c r="O206" s="281"/>
      <c r="P206" s="281"/>
      <c r="Q206" s="281"/>
      <c r="R206" s="281"/>
      <c r="S206" s="280">
        <f t="shared" si="18"/>
        <v>0</v>
      </c>
      <c r="T206" s="187"/>
      <c r="U206" s="187"/>
      <c r="V206" s="40" t="str">
        <f t="shared" si="19"/>
        <v/>
      </c>
      <c r="W206" s="40" t="str">
        <f>IFERROR(VLOOKUP(X206,LISTAS!$E$2:$F$194,2,0),"INGRESE NOMBRE DEL ITEM")</f>
        <v>INGRESE NOMBRE DEL ITEM</v>
      </c>
      <c r="X206" s="2"/>
      <c r="Y206" s="66"/>
      <c r="Z206" s="66"/>
      <c r="AA206" s="66"/>
      <c r="AB206" s="66"/>
      <c r="AC206" s="66"/>
      <c r="AD206" s="66"/>
      <c r="AE206" s="66"/>
      <c r="AF206" s="66"/>
      <c r="AG206" s="66"/>
      <c r="AH206" s="66"/>
      <c r="AI206" s="66"/>
      <c r="AJ206" s="66"/>
      <c r="AK206" s="57">
        <f t="shared" si="20"/>
        <v>0</v>
      </c>
    </row>
    <row r="207" spans="1:37" ht="41.45" customHeight="1" x14ac:dyDescent="0.25">
      <c r="A207" s="40" t="str">
        <f t="shared" si="21"/>
        <v/>
      </c>
      <c r="B207" s="40" t="str">
        <f t="shared" si="22"/>
        <v/>
      </c>
      <c r="C207" s="40" t="str">
        <f t="shared" si="23"/>
        <v/>
      </c>
      <c r="D207" s="183">
        <f>IF(E207=LISTAS!$O$2,LISTAS!$P$2,IF(E207=LISTAS!$O$3,LISTAS!$P$3,IF(E207=LISTAS!$O$4,LISTAS!$P$4,IF(E207=LISTAS!$O$5,LISTAS!$P$5,IF(E207=LISTAS!$O$6,LISTAS!$P$6,IF(E207=LISTAS!$O$7,LISTAS!$P$7,IF(E207=LISTAS!$O$8,LISTAS!$P$8,IF(E207=LISTAS!$O$9,LISTAS!$P$9,IF(E207=LISTAS!$O$10,LISTAS!$P$10,IF(E207=LISTAS!$O$14,LISTAS!$P$14,IF(E207=LISTAS!$O$11,LISTAS!$P$11,IF(E207=LISTAS!$O$12,LISTAS!$P$12,IF(E207=LISTAS!$O$13,LISTAS!$P$13,"")))))))))))))</f>
        <v>0</v>
      </c>
      <c r="E207" s="2"/>
      <c r="F207" s="59"/>
      <c r="G207" s="281"/>
      <c r="H207" s="281"/>
      <c r="I207" s="281"/>
      <c r="J207" s="281"/>
      <c r="K207" s="281"/>
      <c r="L207" s="281"/>
      <c r="M207" s="281"/>
      <c r="N207" s="281"/>
      <c r="O207" s="281"/>
      <c r="P207" s="281"/>
      <c r="Q207" s="281"/>
      <c r="R207" s="281"/>
      <c r="S207" s="280">
        <f t="shared" si="18"/>
        <v>0</v>
      </c>
      <c r="T207" s="187"/>
      <c r="U207" s="187"/>
      <c r="V207" s="40" t="str">
        <f t="shared" si="19"/>
        <v/>
      </c>
      <c r="W207" s="40" t="str">
        <f>IFERROR(VLOOKUP(X207,LISTAS!$E$2:$F$194,2,0),"INGRESE NOMBRE DEL ITEM")</f>
        <v>INGRESE NOMBRE DEL ITEM</v>
      </c>
      <c r="X207" s="2"/>
      <c r="Y207" s="66"/>
      <c r="Z207" s="66"/>
      <c r="AA207" s="66"/>
      <c r="AB207" s="66"/>
      <c r="AC207" s="66"/>
      <c r="AD207" s="66"/>
      <c r="AE207" s="66"/>
      <c r="AF207" s="66"/>
      <c r="AG207" s="66"/>
      <c r="AH207" s="66"/>
      <c r="AI207" s="66"/>
      <c r="AJ207" s="66"/>
      <c r="AK207" s="57">
        <f t="shared" si="20"/>
        <v>0</v>
      </c>
    </row>
    <row r="208" spans="1:37" ht="41.45" customHeight="1" x14ac:dyDescent="0.25">
      <c r="A208" s="40" t="str">
        <f t="shared" si="21"/>
        <v/>
      </c>
      <c r="B208" s="40" t="str">
        <f t="shared" si="22"/>
        <v/>
      </c>
      <c r="C208" s="40" t="str">
        <f t="shared" si="23"/>
        <v/>
      </c>
      <c r="D208" s="183">
        <f>IF(E208=LISTAS!$O$2,LISTAS!$P$2,IF(E208=LISTAS!$O$3,LISTAS!$P$3,IF(E208=LISTAS!$O$4,LISTAS!$P$4,IF(E208=LISTAS!$O$5,LISTAS!$P$5,IF(E208=LISTAS!$O$6,LISTAS!$P$6,IF(E208=LISTAS!$O$7,LISTAS!$P$7,IF(E208=LISTAS!$O$8,LISTAS!$P$8,IF(E208=LISTAS!$O$9,LISTAS!$P$9,IF(E208=LISTAS!$O$10,LISTAS!$P$10,IF(E208=LISTAS!$O$14,LISTAS!$P$14,IF(E208=LISTAS!$O$11,LISTAS!$P$11,IF(E208=LISTAS!$O$12,LISTAS!$P$12,IF(E208=LISTAS!$O$13,LISTAS!$P$13,"")))))))))))))</f>
        <v>0</v>
      </c>
      <c r="E208" s="2"/>
      <c r="F208" s="59"/>
      <c r="G208" s="281"/>
      <c r="H208" s="281"/>
      <c r="I208" s="281"/>
      <c r="J208" s="281"/>
      <c r="K208" s="281"/>
      <c r="L208" s="281"/>
      <c r="M208" s="281"/>
      <c r="N208" s="281"/>
      <c r="O208" s="281"/>
      <c r="P208" s="281"/>
      <c r="Q208" s="281"/>
      <c r="R208" s="281"/>
      <c r="S208" s="280">
        <f t="shared" si="18"/>
        <v>0</v>
      </c>
      <c r="T208" s="187"/>
      <c r="U208" s="187"/>
      <c r="V208" s="40" t="str">
        <f t="shared" si="19"/>
        <v/>
      </c>
      <c r="W208" s="40" t="str">
        <f>IFERROR(VLOOKUP(X208,LISTAS!$E$2:$F$194,2,0),"INGRESE NOMBRE DEL ITEM")</f>
        <v>INGRESE NOMBRE DEL ITEM</v>
      </c>
      <c r="X208" s="2"/>
      <c r="Y208" s="66"/>
      <c r="Z208" s="66"/>
      <c r="AA208" s="66"/>
      <c r="AB208" s="66"/>
      <c r="AC208" s="66"/>
      <c r="AD208" s="66"/>
      <c r="AE208" s="66"/>
      <c r="AF208" s="66"/>
      <c r="AG208" s="66"/>
      <c r="AH208" s="66"/>
      <c r="AI208" s="66"/>
      <c r="AJ208" s="66"/>
      <c r="AK208" s="57">
        <f t="shared" si="20"/>
        <v>0</v>
      </c>
    </row>
    <row r="209" spans="1:41" ht="41.45" customHeight="1" x14ac:dyDescent="0.25">
      <c r="A209" s="40" t="str">
        <f t="shared" si="21"/>
        <v/>
      </c>
      <c r="B209" s="40" t="str">
        <f t="shared" si="22"/>
        <v/>
      </c>
      <c r="C209" s="40" t="str">
        <f t="shared" si="23"/>
        <v/>
      </c>
      <c r="D209" s="183">
        <f>IF(E209=LISTAS!$O$2,LISTAS!$P$2,IF(E209=LISTAS!$O$3,LISTAS!$P$3,IF(E209=LISTAS!$O$4,LISTAS!$P$4,IF(E209=LISTAS!$O$5,LISTAS!$P$5,IF(E209=LISTAS!$O$6,LISTAS!$P$6,IF(E209=LISTAS!$O$7,LISTAS!$P$7,IF(E209=LISTAS!$O$8,LISTAS!$P$8,IF(E209=LISTAS!$O$9,LISTAS!$P$9,IF(E209=LISTAS!$O$10,LISTAS!$P$10,IF(E209=LISTAS!$O$14,LISTAS!$P$14,IF(E209=LISTAS!$O$11,LISTAS!$P$11,IF(E209=LISTAS!$O$12,LISTAS!$P$12,IF(E209=LISTAS!$O$13,LISTAS!$P$13,"")))))))))))))</f>
        <v>0</v>
      </c>
      <c r="E209" s="2"/>
      <c r="F209" s="59"/>
      <c r="G209" s="281"/>
      <c r="H209" s="281"/>
      <c r="I209" s="281"/>
      <c r="J209" s="281"/>
      <c r="K209" s="281"/>
      <c r="L209" s="281"/>
      <c r="M209" s="281"/>
      <c r="N209" s="281"/>
      <c r="O209" s="281"/>
      <c r="P209" s="281"/>
      <c r="Q209" s="281"/>
      <c r="R209" s="281"/>
      <c r="S209" s="280">
        <f t="shared" si="18"/>
        <v>0</v>
      </c>
      <c r="T209" s="187"/>
      <c r="U209" s="187"/>
      <c r="V209" s="40" t="str">
        <f t="shared" si="19"/>
        <v/>
      </c>
      <c r="W209" s="40" t="str">
        <f>IFERROR(VLOOKUP(X209,LISTAS!$E$2:$F$194,2,0),"INGRESE NOMBRE DEL ITEM")</f>
        <v>INGRESE NOMBRE DEL ITEM</v>
      </c>
      <c r="X209" s="2"/>
      <c r="Y209" s="66"/>
      <c r="Z209" s="66"/>
      <c r="AA209" s="66"/>
      <c r="AB209" s="66"/>
      <c r="AC209" s="66"/>
      <c r="AD209" s="66"/>
      <c r="AE209" s="66"/>
      <c r="AF209" s="66"/>
      <c r="AG209" s="66"/>
      <c r="AH209" s="66"/>
      <c r="AI209" s="66"/>
      <c r="AJ209" s="66"/>
      <c r="AK209" s="57">
        <f t="shared" si="20"/>
        <v>0</v>
      </c>
    </row>
    <row r="210" spans="1:41" ht="41.45" customHeight="1" x14ac:dyDescent="0.25">
      <c r="A210" s="40" t="str">
        <f t="shared" si="21"/>
        <v/>
      </c>
      <c r="B210" s="40" t="str">
        <f t="shared" si="22"/>
        <v/>
      </c>
      <c r="C210" s="40" t="str">
        <f t="shared" si="23"/>
        <v/>
      </c>
      <c r="D210" s="183">
        <f>IF(E210=LISTAS!$O$2,LISTAS!$P$2,IF(E210=LISTAS!$O$3,LISTAS!$P$3,IF(E210=LISTAS!$O$4,LISTAS!$P$4,IF(E210=LISTAS!$O$5,LISTAS!$P$5,IF(E210=LISTAS!$O$6,LISTAS!$P$6,IF(E210=LISTAS!$O$7,LISTAS!$P$7,IF(E210=LISTAS!$O$8,LISTAS!$P$8,IF(E210=LISTAS!$O$9,LISTAS!$P$9,IF(E210=LISTAS!$O$10,LISTAS!$P$10,IF(E210=LISTAS!$O$14,LISTAS!$P$14,IF(E210=LISTAS!$O$11,LISTAS!$P$11,IF(E210=LISTAS!$O$12,LISTAS!$P$12,IF(E210=LISTAS!$O$13,LISTAS!$P$13,"")))))))))))))</f>
        <v>0</v>
      </c>
      <c r="E210" s="2"/>
      <c r="F210" s="59"/>
      <c r="G210" s="281"/>
      <c r="H210" s="281"/>
      <c r="I210" s="281"/>
      <c r="J210" s="281"/>
      <c r="K210" s="281"/>
      <c r="L210" s="281"/>
      <c r="M210" s="281"/>
      <c r="N210" s="281"/>
      <c r="O210" s="281"/>
      <c r="P210" s="281"/>
      <c r="Q210" s="281"/>
      <c r="R210" s="281"/>
      <c r="S210" s="280">
        <f t="shared" si="18"/>
        <v>0</v>
      </c>
      <c r="T210" s="187"/>
      <c r="U210" s="187"/>
      <c r="V210" s="40" t="str">
        <f t="shared" si="19"/>
        <v/>
      </c>
      <c r="W210" s="40" t="str">
        <f>IFERROR(VLOOKUP(X210,LISTAS!$E$2:$F$194,2,0),"INGRESE NOMBRE DEL ITEM")</f>
        <v>INGRESE NOMBRE DEL ITEM</v>
      </c>
      <c r="X210" s="2"/>
      <c r="Y210" s="66"/>
      <c r="Z210" s="66"/>
      <c r="AA210" s="66"/>
      <c r="AB210" s="66"/>
      <c r="AC210" s="66"/>
      <c r="AD210" s="66"/>
      <c r="AE210" s="66"/>
      <c r="AF210" s="66"/>
      <c r="AG210" s="66"/>
      <c r="AH210" s="66"/>
      <c r="AI210" s="66"/>
      <c r="AJ210" s="66"/>
      <c r="AK210" s="57">
        <f t="shared" si="20"/>
        <v>0</v>
      </c>
      <c r="AO210" s="185"/>
    </row>
    <row r="211" spans="1:41" ht="41.45" customHeight="1" x14ac:dyDescent="0.25">
      <c r="A211" s="40" t="str">
        <f t="shared" si="21"/>
        <v/>
      </c>
      <c r="B211" s="40" t="str">
        <f t="shared" si="22"/>
        <v/>
      </c>
      <c r="C211" s="40" t="str">
        <f t="shared" si="23"/>
        <v/>
      </c>
      <c r="D211" s="183">
        <f>IF(E211=LISTAS!$O$2,LISTAS!$P$2,IF(E211=LISTAS!$O$3,LISTAS!$P$3,IF(E211=LISTAS!$O$4,LISTAS!$P$4,IF(E211=LISTAS!$O$5,LISTAS!$P$5,IF(E211=LISTAS!$O$6,LISTAS!$P$6,IF(E211=LISTAS!$O$7,LISTAS!$P$7,IF(E211=LISTAS!$O$8,LISTAS!$P$8,IF(E211=LISTAS!$O$9,LISTAS!$P$9,IF(E211=LISTAS!$O$10,LISTAS!$P$10,IF(E211=LISTAS!$O$14,LISTAS!$P$14,IF(E211=LISTAS!$O$11,LISTAS!$P$11,IF(E211=LISTAS!$O$12,LISTAS!$P$12,IF(E211=LISTAS!$O$13,LISTAS!$P$13,"")))))))))))))</f>
        <v>0</v>
      </c>
      <c r="E211" s="2"/>
      <c r="F211" s="59"/>
      <c r="G211" s="281"/>
      <c r="H211" s="281"/>
      <c r="I211" s="281"/>
      <c r="J211" s="281"/>
      <c r="K211" s="281"/>
      <c r="L211" s="281"/>
      <c r="M211" s="281"/>
      <c r="N211" s="281"/>
      <c r="O211" s="281"/>
      <c r="P211" s="281"/>
      <c r="Q211" s="281"/>
      <c r="R211" s="281"/>
      <c r="S211" s="280">
        <f t="shared" si="18"/>
        <v>0</v>
      </c>
      <c r="T211" s="187"/>
      <c r="U211" s="187"/>
      <c r="V211" s="40" t="str">
        <f t="shared" si="19"/>
        <v/>
      </c>
      <c r="W211" s="40" t="str">
        <f>IFERROR(VLOOKUP(X211,LISTAS!$E$2:$F$194,2,0),"INGRESE NOMBRE DEL ITEM")</f>
        <v>INGRESE NOMBRE DEL ITEM</v>
      </c>
      <c r="X211" s="2"/>
      <c r="Y211" s="66"/>
      <c r="Z211" s="66"/>
      <c r="AA211" s="66"/>
      <c r="AB211" s="66"/>
      <c r="AC211" s="66"/>
      <c r="AD211" s="66"/>
      <c r="AE211" s="66"/>
      <c r="AF211" s="66"/>
      <c r="AG211" s="66"/>
      <c r="AH211" s="66"/>
      <c r="AI211" s="66"/>
      <c r="AJ211" s="66"/>
      <c r="AK211" s="57">
        <f t="shared" si="20"/>
        <v>0</v>
      </c>
    </row>
    <row r="212" spans="1:41" x14ac:dyDescent="0.25">
      <c r="A212" s="188"/>
      <c r="B212" s="184"/>
      <c r="C212" s="184"/>
      <c r="D212" s="184"/>
      <c r="E212" s="188"/>
      <c r="F212" s="184"/>
      <c r="G212" s="189"/>
      <c r="H212" s="189"/>
      <c r="I212" s="189"/>
      <c r="J212" s="189"/>
      <c r="K212" s="189"/>
      <c r="L212" s="189"/>
      <c r="M212" s="189"/>
      <c r="N212" s="189"/>
      <c r="O212" s="189"/>
      <c r="P212" s="189"/>
      <c r="Q212" s="189"/>
      <c r="R212" s="189"/>
      <c r="S212" s="189"/>
      <c r="T212" s="190"/>
      <c r="U212" s="190"/>
      <c r="V212" s="184"/>
      <c r="W212" s="184"/>
      <c r="X212" s="188"/>
      <c r="Y212" s="161">
        <f>SUM(Y4:Y211)</f>
        <v>0</v>
      </c>
      <c r="Z212" s="161">
        <f t="shared" ref="Z212:AK212" si="24">SUM(Z4:Z211)</f>
        <v>0</v>
      </c>
      <c r="AA212" s="161">
        <f t="shared" si="24"/>
        <v>0</v>
      </c>
      <c r="AB212" s="161">
        <f t="shared" si="24"/>
        <v>0</v>
      </c>
      <c r="AC212" s="161">
        <f t="shared" si="24"/>
        <v>0</v>
      </c>
      <c r="AD212" s="161">
        <f t="shared" si="24"/>
        <v>0</v>
      </c>
      <c r="AE212" s="161">
        <f t="shared" si="24"/>
        <v>0</v>
      </c>
      <c r="AF212" s="161">
        <f t="shared" si="24"/>
        <v>0</v>
      </c>
      <c r="AG212" s="161">
        <f t="shared" si="24"/>
        <v>0</v>
      </c>
      <c r="AH212" s="161">
        <f t="shared" si="24"/>
        <v>0</v>
      </c>
      <c r="AI212" s="161">
        <f t="shared" si="24"/>
        <v>0</v>
      </c>
      <c r="AJ212" s="161">
        <f t="shared" si="24"/>
        <v>0</v>
      </c>
      <c r="AK212" s="162">
        <f t="shared" si="24"/>
        <v>0</v>
      </c>
    </row>
    <row r="213" spans="1:41" s="184" customFormat="1" x14ac:dyDescent="0.25">
      <c r="A213" s="188"/>
      <c r="E213" s="188"/>
      <c r="X213" s="188"/>
      <c r="AK213" s="191"/>
    </row>
    <row r="214" spans="1:41" s="184" customFormat="1" x14ac:dyDescent="0.25">
      <c r="A214" s="188"/>
      <c r="E214" s="188"/>
      <c r="X214" s="188"/>
      <c r="AK214" s="191"/>
    </row>
    <row r="215" spans="1:41" s="184" customFormat="1" x14ac:dyDescent="0.25">
      <c r="A215" s="188"/>
      <c r="E215" s="188"/>
      <c r="X215" s="188"/>
      <c r="AK215" s="191"/>
    </row>
    <row r="216" spans="1:41" s="184" customFormat="1" x14ac:dyDescent="0.25">
      <c r="A216" s="188"/>
      <c r="E216" s="188"/>
      <c r="X216" s="188"/>
      <c r="AK216" s="191"/>
    </row>
    <row r="217" spans="1:41" s="184" customFormat="1" x14ac:dyDescent="0.25">
      <c r="A217" s="188"/>
      <c r="E217" s="188"/>
      <c r="X217" s="188"/>
      <c r="AK217" s="191"/>
    </row>
    <row r="218" spans="1:41" s="184" customFormat="1" x14ac:dyDescent="0.25">
      <c r="A218" s="188"/>
      <c r="E218" s="188"/>
      <c r="X218" s="188"/>
      <c r="AK218" s="191"/>
    </row>
    <row r="219" spans="1:41" s="184" customFormat="1" x14ac:dyDescent="0.25">
      <c r="A219" s="188"/>
      <c r="E219" s="188"/>
      <c r="X219" s="188"/>
      <c r="AK219" s="191"/>
    </row>
    <row r="220" spans="1:41" s="184" customFormat="1" x14ac:dyDescent="0.25">
      <c r="A220" s="188"/>
      <c r="E220" s="188"/>
      <c r="X220" s="188"/>
      <c r="AK220" s="191"/>
    </row>
    <row r="221" spans="1:41" s="184" customFormat="1" x14ac:dyDescent="0.25">
      <c r="A221" s="188"/>
      <c r="E221" s="188"/>
      <c r="X221" s="188"/>
      <c r="AK221" s="191"/>
    </row>
    <row r="222" spans="1:41" s="184" customFormat="1" x14ac:dyDescent="0.25">
      <c r="A222" s="188"/>
      <c r="E222" s="188"/>
      <c r="X222" s="188"/>
      <c r="AK222" s="191"/>
    </row>
    <row r="223" spans="1:41" s="184" customFormat="1" x14ac:dyDescent="0.25">
      <c r="A223" s="188"/>
      <c r="E223" s="188"/>
      <c r="X223" s="188"/>
      <c r="AK223" s="191"/>
    </row>
    <row r="224" spans="1:41" s="184" customFormat="1" x14ac:dyDescent="0.25">
      <c r="A224" s="188"/>
      <c r="E224" s="188"/>
      <c r="X224" s="188"/>
      <c r="AK224" s="191"/>
    </row>
    <row r="225" spans="1:37" s="184" customFormat="1" x14ac:dyDescent="0.25">
      <c r="A225" s="188"/>
      <c r="E225" s="188"/>
      <c r="X225" s="188"/>
      <c r="AK225" s="191"/>
    </row>
    <row r="226" spans="1:37" s="184" customFormat="1" x14ac:dyDescent="0.25">
      <c r="A226" s="188"/>
      <c r="E226" s="188"/>
      <c r="X226" s="188"/>
      <c r="AK226" s="191"/>
    </row>
    <row r="227" spans="1:37" s="184" customFormat="1" x14ac:dyDescent="0.25">
      <c r="A227" s="188"/>
      <c r="E227" s="188"/>
      <c r="X227" s="188"/>
      <c r="AK227" s="191"/>
    </row>
    <row r="228" spans="1:37" s="184" customFormat="1" x14ac:dyDescent="0.25">
      <c r="A228" s="188"/>
      <c r="E228" s="188"/>
      <c r="X228" s="188"/>
      <c r="AK228" s="191"/>
    </row>
  </sheetData>
  <sheetProtection algorithmName="SHA-512" hashValue="d/D4f4KEniSljtid50nHmtZCQQR+7sXe2lhiuf6/GRqswLpwGNLQcZo0LRZzvxltRf24LRlo8FzvnGndKHXm7A==" saltValue="P0zVukcNvU59qKoTXHZgzw==" spinCount="100000" sheet="1" objects="1" scenarios="1" insertRows="0" deleteRows="0" selectLockedCells="1"/>
  <mergeCells count="7">
    <mergeCell ref="B1:AK1"/>
    <mergeCell ref="V2:X2"/>
    <mergeCell ref="Y2:AK2"/>
    <mergeCell ref="T2:U2"/>
    <mergeCell ref="G2:S2"/>
    <mergeCell ref="A2:B2"/>
    <mergeCell ref="C2:E2"/>
  </mergeCells>
  <dataValidations count="2">
    <dataValidation type="list" allowBlank="1" showInputMessage="1" showErrorMessage="1" sqref="F7:F211 F4:F5">
      <formula1>INDIRECT(E4:E211)</formula1>
    </dataValidation>
    <dataValidation type="list" allowBlank="1" showInputMessage="1" showErrorMessage="1" sqref="F6">
      <formula1>INDIRECT(E6:E212)</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LISTAS!$O$2:$O$11</xm:f>
          </x14:formula1>
          <xm:sqref>E4:E211</xm:sqref>
        </x14:dataValidation>
        <x14:dataValidation type="list" allowBlank="1" showInputMessage="1" showErrorMessage="1">
          <x14:formula1>
            <xm:f>LISTAS!$A$2:$A$3</xm:f>
          </x14:formula1>
          <xm:sqref>A4</xm:sqref>
        </x14:dataValidation>
        <x14:dataValidation type="list" allowBlank="1" showInputMessage="1" showErrorMessage="1">
          <x14:formula1>
            <xm:f>LISTAS!$F$2:$F$194</xm:f>
          </x14:formula1>
          <xm:sqref>W4:W211</xm:sqref>
        </x14:dataValidation>
        <x14:dataValidation type="list" allowBlank="1" showInputMessage="1" showErrorMessage="1">
          <x14:formula1>
            <xm:f>LISTAS!$E$2:$E$88</xm:f>
          </x14:formula1>
          <xm:sqref>X4:X211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05"/>
  <sheetViews>
    <sheetView showGridLines="0" view="pageBreakPreview" zoomScale="85" zoomScaleNormal="100" zoomScaleSheetLayoutView="85" workbookViewId="0">
      <selection activeCell="C7" sqref="C7"/>
    </sheetView>
  </sheetViews>
  <sheetFormatPr baseColWidth="10" defaultColWidth="15.140625" defaultRowHeight="15" customHeight="1" x14ac:dyDescent="0.2"/>
  <cols>
    <col min="1" max="1" width="5.7109375" style="269" customWidth="1"/>
    <col min="2" max="2" width="10.85546875" style="269" customWidth="1"/>
    <col min="3" max="3" width="11" style="270" bestFit="1" customWidth="1"/>
    <col min="4" max="4" width="16.42578125" style="269" customWidth="1"/>
    <col min="5" max="5" width="27.5703125" style="270" customWidth="1"/>
    <col min="6" max="6" width="29" style="270" bestFit="1" customWidth="1"/>
    <col min="7" max="7" width="23.7109375" style="260" customWidth="1"/>
    <col min="8" max="9" width="13.42578125" style="260" customWidth="1"/>
    <col min="10" max="10" width="8.85546875" style="270" customWidth="1"/>
    <col min="11" max="11" width="8.42578125" style="269" customWidth="1"/>
    <col min="12" max="12" width="14.42578125" style="260" customWidth="1"/>
    <col min="13" max="15" width="7.7109375" style="260" customWidth="1"/>
    <col min="16" max="16" width="14.140625" style="270" bestFit="1" customWidth="1"/>
    <col min="17" max="17" width="10" style="258" customWidth="1"/>
    <col min="18" max="18" width="14.5703125" style="258" bestFit="1" customWidth="1"/>
    <col min="19" max="25" width="10" style="258" customWidth="1"/>
    <col min="26" max="16384" width="15.140625" style="258"/>
  </cols>
  <sheetData>
    <row r="1" spans="1:16" s="256" customFormat="1" ht="37.5" customHeight="1" x14ac:dyDescent="0.35">
      <c r="A1" s="465" t="s">
        <v>564</v>
      </c>
      <c r="B1" s="465"/>
      <c r="C1" s="465"/>
      <c r="D1" s="465"/>
      <c r="E1" s="465"/>
      <c r="F1" s="465"/>
      <c r="G1" s="465"/>
      <c r="H1" s="465"/>
      <c r="I1" s="465"/>
      <c r="J1" s="465"/>
      <c r="K1" s="465"/>
      <c r="L1" s="465"/>
      <c r="M1" s="465"/>
      <c r="N1" s="465"/>
      <c r="O1" s="465"/>
      <c r="P1" s="465"/>
    </row>
    <row r="2" spans="1:16" s="256" customFormat="1" ht="26.25" x14ac:dyDescent="0.35">
      <c r="A2" s="466" t="s">
        <v>645</v>
      </c>
      <c r="B2" s="466"/>
      <c r="C2" s="466"/>
      <c r="D2" s="466"/>
      <c r="E2" s="466"/>
      <c r="F2" s="466"/>
      <c r="G2" s="466"/>
      <c r="H2" s="466"/>
      <c r="I2" s="466"/>
      <c r="J2" s="466"/>
      <c r="K2" s="466"/>
      <c r="L2" s="466"/>
      <c r="M2" s="466"/>
      <c r="N2" s="466"/>
      <c r="O2" s="466"/>
      <c r="P2" s="466"/>
    </row>
    <row r="3" spans="1:16" s="297" customFormat="1" ht="170.25" customHeight="1" x14ac:dyDescent="0.2">
      <c r="A3" s="402" t="s">
        <v>629</v>
      </c>
      <c r="B3" s="402"/>
      <c r="C3" s="402"/>
      <c r="D3" s="402"/>
      <c r="E3" s="402"/>
      <c r="F3" s="402"/>
      <c r="G3" s="402"/>
      <c r="H3" s="402"/>
      <c r="I3" s="402"/>
      <c r="J3" s="402"/>
      <c r="K3" s="402"/>
      <c r="L3" s="402"/>
      <c r="M3" s="402"/>
      <c r="N3" s="402"/>
      <c r="O3" s="402"/>
      <c r="P3" s="301"/>
    </row>
    <row r="4" spans="1:16" ht="46.5" customHeight="1" x14ac:dyDescent="0.2">
      <c r="A4" s="257" t="s">
        <v>435</v>
      </c>
      <c r="B4" s="257" t="s">
        <v>436</v>
      </c>
      <c r="C4" s="257" t="s">
        <v>34</v>
      </c>
      <c r="D4" s="257" t="s">
        <v>437</v>
      </c>
      <c r="E4" s="257" t="s">
        <v>64</v>
      </c>
      <c r="F4" s="257" t="s">
        <v>440</v>
      </c>
      <c r="G4" s="257" t="s">
        <v>441</v>
      </c>
      <c r="H4" s="257" t="s">
        <v>438</v>
      </c>
      <c r="I4" s="257" t="s">
        <v>439</v>
      </c>
      <c r="J4" s="257" t="s">
        <v>442</v>
      </c>
      <c r="K4" s="257" t="s">
        <v>443</v>
      </c>
      <c r="L4" s="257" t="s">
        <v>444</v>
      </c>
      <c r="M4" s="257" t="s">
        <v>445</v>
      </c>
      <c r="N4" s="257" t="s">
        <v>446</v>
      </c>
      <c r="O4" s="257" t="s">
        <v>33</v>
      </c>
      <c r="P4" s="257" t="s">
        <v>447</v>
      </c>
    </row>
    <row r="5" spans="1:16" ht="12.75" x14ac:dyDescent="0.2">
      <c r="A5" s="316">
        <v>1</v>
      </c>
      <c r="B5" s="316" t="s">
        <v>479</v>
      </c>
      <c r="C5" s="347"/>
      <c r="D5" s="347"/>
      <c r="E5" s="347"/>
      <c r="F5" s="347"/>
      <c r="G5" s="316"/>
      <c r="H5" s="348"/>
      <c r="I5" s="348"/>
      <c r="J5" s="349"/>
      <c r="K5" s="350"/>
      <c r="L5" s="316"/>
      <c r="M5" s="316"/>
      <c r="N5" s="317"/>
      <c r="O5" s="351">
        <f t="shared" ref="O5:O69" si="0">SUM(M5:N5)</f>
        <v>0</v>
      </c>
      <c r="P5" s="352"/>
    </row>
    <row r="6" spans="1:16" ht="12.75" x14ac:dyDescent="0.2">
      <c r="A6" s="318">
        <f>A5+1</f>
        <v>2</v>
      </c>
      <c r="B6" s="318"/>
      <c r="C6" s="353"/>
      <c r="D6" s="353"/>
      <c r="E6" s="353"/>
      <c r="F6" s="354"/>
      <c r="G6" s="318"/>
      <c r="H6" s="355"/>
      <c r="I6" s="355"/>
      <c r="J6" s="356"/>
      <c r="K6" s="357"/>
      <c r="L6" s="318"/>
      <c r="M6" s="318"/>
      <c r="N6" s="319"/>
      <c r="O6" s="318">
        <f t="shared" si="0"/>
        <v>0</v>
      </c>
      <c r="P6" s="358"/>
    </row>
    <row r="7" spans="1:16" ht="12.75" x14ac:dyDescent="0.2">
      <c r="A7" s="316">
        <f t="shared" ref="A7:A70" si="1">A6+1</f>
        <v>3</v>
      </c>
      <c r="B7" s="316"/>
      <c r="C7" s="347"/>
      <c r="D7" s="347"/>
      <c r="E7" s="347"/>
      <c r="F7" s="347"/>
      <c r="G7" s="316"/>
      <c r="H7" s="359"/>
      <c r="I7" s="359"/>
      <c r="J7" s="349"/>
      <c r="K7" s="350"/>
      <c r="L7" s="316"/>
      <c r="M7" s="316"/>
      <c r="N7" s="317"/>
      <c r="O7" s="351">
        <f t="shared" si="0"/>
        <v>0</v>
      </c>
      <c r="P7" s="352"/>
    </row>
    <row r="8" spans="1:16" ht="12.75" x14ac:dyDescent="0.2">
      <c r="A8" s="318">
        <f t="shared" si="1"/>
        <v>4</v>
      </c>
      <c r="B8" s="318"/>
      <c r="C8" s="353"/>
      <c r="D8" s="353"/>
      <c r="E8" s="353"/>
      <c r="F8" s="354"/>
      <c r="G8" s="318"/>
      <c r="H8" s="360"/>
      <c r="I8" s="360"/>
      <c r="J8" s="356"/>
      <c r="K8" s="357"/>
      <c r="L8" s="318"/>
      <c r="M8" s="318"/>
      <c r="N8" s="319"/>
      <c r="O8" s="318">
        <f t="shared" si="0"/>
        <v>0</v>
      </c>
      <c r="P8" s="358"/>
    </row>
    <row r="9" spans="1:16" ht="12.75" x14ac:dyDescent="0.2">
      <c r="A9" s="316">
        <f t="shared" si="1"/>
        <v>5</v>
      </c>
      <c r="B9" s="316"/>
      <c r="C9" s="347"/>
      <c r="D9" s="347"/>
      <c r="E9" s="347"/>
      <c r="F9" s="347"/>
      <c r="G9" s="316"/>
      <c r="H9" s="359"/>
      <c r="I9" s="359"/>
      <c r="J9" s="349"/>
      <c r="K9" s="350"/>
      <c r="L9" s="316"/>
      <c r="M9" s="316"/>
      <c r="N9" s="317"/>
      <c r="O9" s="351">
        <f t="shared" si="0"/>
        <v>0</v>
      </c>
      <c r="P9" s="352"/>
    </row>
    <row r="10" spans="1:16" ht="12.75" x14ac:dyDescent="0.2">
      <c r="A10" s="318">
        <f t="shared" si="1"/>
        <v>6</v>
      </c>
      <c r="B10" s="318"/>
      <c r="C10" s="353"/>
      <c r="D10" s="353"/>
      <c r="E10" s="353"/>
      <c r="F10" s="354"/>
      <c r="G10" s="318"/>
      <c r="H10" s="360"/>
      <c r="I10" s="360"/>
      <c r="J10" s="356"/>
      <c r="K10" s="357"/>
      <c r="L10" s="318"/>
      <c r="M10" s="318"/>
      <c r="N10" s="319"/>
      <c r="O10" s="318">
        <f t="shared" si="0"/>
        <v>0</v>
      </c>
      <c r="P10" s="358"/>
    </row>
    <row r="11" spans="1:16" ht="12.75" x14ac:dyDescent="0.2">
      <c r="A11" s="316">
        <f t="shared" si="1"/>
        <v>7</v>
      </c>
      <c r="B11" s="316"/>
      <c r="C11" s="347"/>
      <c r="D11" s="347"/>
      <c r="E11" s="347"/>
      <c r="F11" s="347"/>
      <c r="G11" s="316"/>
      <c r="H11" s="359"/>
      <c r="I11" s="359"/>
      <c r="J11" s="349"/>
      <c r="K11" s="350"/>
      <c r="L11" s="316"/>
      <c r="M11" s="316"/>
      <c r="N11" s="317"/>
      <c r="O11" s="351">
        <f t="shared" si="0"/>
        <v>0</v>
      </c>
      <c r="P11" s="352"/>
    </row>
    <row r="12" spans="1:16" ht="12.75" x14ac:dyDescent="0.2">
      <c r="A12" s="318">
        <f t="shared" si="1"/>
        <v>8</v>
      </c>
      <c r="B12" s="318"/>
      <c r="C12" s="353"/>
      <c r="D12" s="353"/>
      <c r="E12" s="353"/>
      <c r="F12" s="354"/>
      <c r="G12" s="318"/>
      <c r="H12" s="360"/>
      <c r="I12" s="360"/>
      <c r="J12" s="356"/>
      <c r="K12" s="357"/>
      <c r="L12" s="318"/>
      <c r="M12" s="318"/>
      <c r="N12" s="319"/>
      <c r="O12" s="318">
        <f t="shared" si="0"/>
        <v>0</v>
      </c>
      <c r="P12" s="358"/>
    </row>
    <row r="13" spans="1:16" ht="12.75" x14ac:dyDescent="0.2">
      <c r="A13" s="316">
        <f t="shared" si="1"/>
        <v>9</v>
      </c>
      <c r="B13" s="316"/>
      <c r="C13" s="347"/>
      <c r="D13" s="347"/>
      <c r="E13" s="347"/>
      <c r="F13" s="347"/>
      <c r="G13" s="316"/>
      <c r="H13" s="359"/>
      <c r="I13" s="359"/>
      <c r="J13" s="349"/>
      <c r="K13" s="350"/>
      <c r="L13" s="316"/>
      <c r="M13" s="316"/>
      <c r="N13" s="317"/>
      <c r="O13" s="351">
        <f t="shared" si="0"/>
        <v>0</v>
      </c>
      <c r="P13" s="352"/>
    </row>
    <row r="14" spans="1:16" ht="12.75" x14ac:dyDescent="0.2">
      <c r="A14" s="318">
        <f t="shared" si="1"/>
        <v>10</v>
      </c>
      <c r="B14" s="318"/>
      <c r="C14" s="353"/>
      <c r="D14" s="353"/>
      <c r="E14" s="353"/>
      <c r="F14" s="354"/>
      <c r="G14" s="318"/>
      <c r="H14" s="360"/>
      <c r="I14" s="360"/>
      <c r="J14" s="356"/>
      <c r="K14" s="357"/>
      <c r="L14" s="318"/>
      <c r="M14" s="318"/>
      <c r="N14" s="319"/>
      <c r="O14" s="318">
        <f t="shared" si="0"/>
        <v>0</v>
      </c>
      <c r="P14" s="358"/>
    </row>
    <row r="15" spans="1:16" ht="12.75" x14ac:dyDescent="0.2">
      <c r="A15" s="316">
        <f t="shared" si="1"/>
        <v>11</v>
      </c>
      <c r="B15" s="316"/>
      <c r="C15" s="347"/>
      <c r="D15" s="347"/>
      <c r="E15" s="347"/>
      <c r="F15" s="347"/>
      <c r="G15" s="316"/>
      <c r="H15" s="359"/>
      <c r="I15" s="359"/>
      <c r="J15" s="349"/>
      <c r="K15" s="350"/>
      <c r="L15" s="316"/>
      <c r="M15" s="316"/>
      <c r="N15" s="317"/>
      <c r="O15" s="351">
        <f t="shared" si="0"/>
        <v>0</v>
      </c>
      <c r="P15" s="352"/>
    </row>
    <row r="16" spans="1:16" ht="12.75" x14ac:dyDescent="0.2">
      <c r="A16" s="318">
        <f t="shared" si="1"/>
        <v>12</v>
      </c>
      <c r="B16" s="318"/>
      <c r="C16" s="353"/>
      <c r="D16" s="353"/>
      <c r="E16" s="353"/>
      <c r="F16" s="354"/>
      <c r="G16" s="318"/>
      <c r="H16" s="360"/>
      <c r="I16" s="360"/>
      <c r="J16" s="356"/>
      <c r="K16" s="357"/>
      <c r="L16" s="318"/>
      <c r="M16" s="318"/>
      <c r="N16" s="319"/>
      <c r="O16" s="318">
        <f t="shared" si="0"/>
        <v>0</v>
      </c>
      <c r="P16" s="358"/>
    </row>
    <row r="17" spans="1:16" ht="12.75" x14ac:dyDescent="0.2">
      <c r="A17" s="316">
        <f t="shared" si="1"/>
        <v>13</v>
      </c>
      <c r="B17" s="316"/>
      <c r="C17" s="347"/>
      <c r="D17" s="347"/>
      <c r="E17" s="347"/>
      <c r="F17" s="347"/>
      <c r="G17" s="316"/>
      <c r="H17" s="359"/>
      <c r="I17" s="359"/>
      <c r="J17" s="349"/>
      <c r="K17" s="350"/>
      <c r="L17" s="316"/>
      <c r="M17" s="316"/>
      <c r="N17" s="317"/>
      <c r="O17" s="351">
        <f t="shared" si="0"/>
        <v>0</v>
      </c>
      <c r="P17" s="352"/>
    </row>
    <row r="18" spans="1:16" ht="12.75" x14ac:dyDescent="0.2">
      <c r="A18" s="318">
        <f t="shared" si="1"/>
        <v>14</v>
      </c>
      <c r="B18" s="318"/>
      <c r="C18" s="353"/>
      <c r="D18" s="353"/>
      <c r="E18" s="353"/>
      <c r="F18" s="354"/>
      <c r="G18" s="318"/>
      <c r="H18" s="360"/>
      <c r="I18" s="360"/>
      <c r="J18" s="356"/>
      <c r="K18" s="357"/>
      <c r="L18" s="318"/>
      <c r="M18" s="318"/>
      <c r="N18" s="319"/>
      <c r="O18" s="318">
        <f t="shared" si="0"/>
        <v>0</v>
      </c>
      <c r="P18" s="358"/>
    </row>
    <row r="19" spans="1:16" ht="12.75" x14ac:dyDescent="0.2">
      <c r="A19" s="316">
        <f t="shared" si="1"/>
        <v>15</v>
      </c>
      <c r="B19" s="316"/>
      <c r="C19" s="347"/>
      <c r="D19" s="347"/>
      <c r="E19" s="347"/>
      <c r="F19" s="347"/>
      <c r="G19" s="316"/>
      <c r="H19" s="359"/>
      <c r="I19" s="359"/>
      <c r="J19" s="349"/>
      <c r="K19" s="350"/>
      <c r="L19" s="316"/>
      <c r="M19" s="316"/>
      <c r="N19" s="317"/>
      <c r="O19" s="351">
        <f t="shared" si="0"/>
        <v>0</v>
      </c>
      <c r="P19" s="352"/>
    </row>
    <row r="20" spans="1:16" ht="12.75" x14ac:dyDescent="0.2">
      <c r="A20" s="318">
        <f t="shared" si="1"/>
        <v>16</v>
      </c>
      <c r="B20" s="318"/>
      <c r="C20" s="353"/>
      <c r="D20" s="353"/>
      <c r="E20" s="353"/>
      <c r="F20" s="354"/>
      <c r="G20" s="318"/>
      <c r="H20" s="360"/>
      <c r="I20" s="360"/>
      <c r="J20" s="356"/>
      <c r="K20" s="357"/>
      <c r="L20" s="318"/>
      <c r="M20" s="318"/>
      <c r="N20" s="319"/>
      <c r="O20" s="318">
        <f t="shared" si="0"/>
        <v>0</v>
      </c>
      <c r="P20" s="358"/>
    </row>
    <row r="21" spans="1:16" ht="12.75" x14ac:dyDescent="0.2">
      <c r="A21" s="316">
        <f t="shared" si="1"/>
        <v>17</v>
      </c>
      <c r="B21" s="316"/>
      <c r="C21" s="347"/>
      <c r="D21" s="347"/>
      <c r="E21" s="347"/>
      <c r="F21" s="347"/>
      <c r="G21" s="316"/>
      <c r="H21" s="359"/>
      <c r="I21" s="359"/>
      <c r="J21" s="349"/>
      <c r="K21" s="350"/>
      <c r="L21" s="316"/>
      <c r="M21" s="316"/>
      <c r="N21" s="317"/>
      <c r="O21" s="351">
        <f t="shared" si="0"/>
        <v>0</v>
      </c>
      <c r="P21" s="352"/>
    </row>
    <row r="22" spans="1:16" ht="12.75" x14ac:dyDescent="0.2">
      <c r="A22" s="318">
        <f t="shared" si="1"/>
        <v>18</v>
      </c>
      <c r="B22" s="318"/>
      <c r="C22" s="353"/>
      <c r="D22" s="353"/>
      <c r="E22" s="353"/>
      <c r="F22" s="354"/>
      <c r="G22" s="318"/>
      <c r="H22" s="360"/>
      <c r="I22" s="360"/>
      <c r="J22" s="356"/>
      <c r="K22" s="357"/>
      <c r="L22" s="318"/>
      <c r="M22" s="318"/>
      <c r="N22" s="319"/>
      <c r="O22" s="318">
        <f t="shared" si="0"/>
        <v>0</v>
      </c>
      <c r="P22" s="358"/>
    </row>
    <row r="23" spans="1:16" ht="12.75" x14ac:dyDescent="0.2">
      <c r="A23" s="316">
        <f t="shared" si="1"/>
        <v>19</v>
      </c>
      <c r="B23" s="316"/>
      <c r="C23" s="347"/>
      <c r="D23" s="347"/>
      <c r="E23" s="347"/>
      <c r="F23" s="347"/>
      <c r="G23" s="316"/>
      <c r="H23" s="359"/>
      <c r="I23" s="359"/>
      <c r="J23" s="349"/>
      <c r="K23" s="350"/>
      <c r="L23" s="316"/>
      <c r="M23" s="316"/>
      <c r="N23" s="317"/>
      <c r="O23" s="351">
        <f t="shared" si="0"/>
        <v>0</v>
      </c>
      <c r="P23" s="352"/>
    </row>
    <row r="24" spans="1:16" ht="12.75" x14ac:dyDescent="0.2">
      <c r="A24" s="318">
        <f t="shared" si="1"/>
        <v>20</v>
      </c>
      <c r="B24" s="318"/>
      <c r="C24" s="353"/>
      <c r="D24" s="353"/>
      <c r="E24" s="353"/>
      <c r="F24" s="354"/>
      <c r="G24" s="318"/>
      <c r="H24" s="360"/>
      <c r="I24" s="360"/>
      <c r="J24" s="356"/>
      <c r="K24" s="357"/>
      <c r="L24" s="318"/>
      <c r="M24" s="318"/>
      <c r="N24" s="319"/>
      <c r="O24" s="318">
        <f t="shared" si="0"/>
        <v>0</v>
      </c>
      <c r="P24" s="358"/>
    </row>
    <row r="25" spans="1:16" ht="12.75" x14ac:dyDescent="0.2">
      <c r="A25" s="316">
        <f t="shared" si="1"/>
        <v>21</v>
      </c>
      <c r="B25" s="316"/>
      <c r="C25" s="347"/>
      <c r="D25" s="347"/>
      <c r="E25" s="347"/>
      <c r="F25" s="347"/>
      <c r="G25" s="316"/>
      <c r="H25" s="359"/>
      <c r="I25" s="359"/>
      <c r="J25" s="349"/>
      <c r="K25" s="350"/>
      <c r="L25" s="316"/>
      <c r="M25" s="316"/>
      <c r="N25" s="317"/>
      <c r="O25" s="351">
        <f t="shared" si="0"/>
        <v>0</v>
      </c>
      <c r="P25" s="352"/>
    </row>
    <row r="26" spans="1:16" ht="12.75" x14ac:dyDescent="0.2">
      <c r="A26" s="318">
        <f t="shared" si="1"/>
        <v>22</v>
      </c>
      <c r="B26" s="318"/>
      <c r="C26" s="353"/>
      <c r="D26" s="353"/>
      <c r="E26" s="353"/>
      <c r="F26" s="354"/>
      <c r="G26" s="318"/>
      <c r="H26" s="360"/>
      <c r="I26" s="360"/>
      <c r="J26" s="356"/>
      <c r="K26" s="357"/>
      <c r="L26" s="318"/>
      <c r="M26" s="318"/>
      <c r="N26" s="319"/>
      <c r="O26" s="318">
        <f t="shared" si="0"/>
        <v>0</v>
      </c>
      <c r="P26" s="358"/>
    </row>
    <row r="27" spans="1:16" ht="12.75" x14ac:dyDescent="0.2">
      <c r="A27" s="316">
        <f t="shared" si="1"/>
        <v>23</v>
      </c>
      <c r="B27" s="316"/>
      <c r="C27" s="347"/>
      <c r="D27" s="347"/>
      <c r="E27" s="347"/>
      <c r="F27" s="347"/>
      <c r="G27" s="316"/>
      <c r="H27" s="359"/>
      <c r="I27" s="359"/>
      <c r="J27" s="349"/>
      <c r="K27" s="350"/>
      <c r="L27" s="316"/>
      <c r="M27" s="316"/>
      <c r="N27" s="317"/>
      <c r="O27" s="351">
        <f t="shared" si="0"/>
        <v>0</v>
      </c>
      <c r="P27" s="352"/>
    </row>
    <row r="28" spans="1:16" ht="12.75" x14ac:dyDescent="0.2">
      <c r="A28" s="318">
        <f t="shared" si="1"/>
        <v>24</v>
      </c>
      <c r="B28" s="318"/>
      <c r="C28" s="353"/>
      <c r="D28" s="353"/>
      <c r="E28" s="353"/>
      <c r="F28" s="354"/>
      <c r="G28" s="318"/>
      <c r="H28" s="360"/>
      <c r="I28" s="360"/>
      <c r="J28" s="356"/>
      <c r="K28" s="357"/>
      <c r="L28" s="318"/>
      <c r="M28" s="318"/>
      <c r="N28" s="319"/>
      <c r="O28" s="318">
        <f t="shared" si="0"/>
        <v>0</v>
      </c>
      <c r="P28" s="358"/>
    </row>
    <row r="29" spans="1:16" ht="12.75" x14ac:dyDescent="0.2">
      <c r="A29" s="316">
        <f t="shared" si="1"/>
        <v>25</v>
      </c>
      <c r="B29" s="316"/>
      <c r="C29" s="347"/>
      <c r="D29" s="347"/>
      <c r="E29" s="347"/>
      <c r="F29" s="347"/>
      <c r="G29" s="316"/>
      <c r="H29" s="359"/>
      <c r="I29" s="359"/>
      <c r="J29" s="349"/>
      <c r="K29" s="350"/>
      <c r="L29" s="316"/>
      <c r="M29" s="316"/>
      <c r="N29" s="317"/>
      <c r="O29" s="351">
        <f t="shared" si="0"/>
        <v>0</v>
      </c>
      <c r="P29" s="352"/>
    </row>
    <row r="30" spans="1:16" ht="12.75" x14ac:dyDescent="0.2">
      <c r="A30" s="318">
        <f t="shared" si="1"/>
        <v>26</v>
      </c>
      <c r="B30" s="318"/>
      <c r="C30" s="353"/>
      <c r="D30" s="353"/>
      <c r="E30" s="353"/>
      <c r="F30" s="354"/>
      <c r="G30" s="318"/>
      <c r="H30" s="360"/>
      <c r="I30" s="360"/>
      <c r="J30" s="356"/>
      <c r="K30" s="357"/>
      <c r="L30" s="318"/>
      <c r="M30" s="318"/>
      <c r="N30" s="319"/>
      <c r="O30" s="318">
        <f t="shared" si="0"/>
        <v>0</v>
      </c>
      <c r="P30" s="358"/>
    </row>
    <row r="31" spans="1:16" ht="12.75" x14ac:dyDescent="0.2">
      <c r="A31" s="316">
        <f t="shared" si="1"/>
        <v>27</v>
      </c>
      <c r="B31" s="316"/>
      <c r="C31" s="347"/>
      <c r="D31" s="347"/>
      <c r="E31" s="347"/>
      <c r="F31" s="347"/>
      <c r="G31" s="316"/>
      <c r="H31" s="359"/>
      <c r="I31" s="359"/>
      <c r="J31" s="349"/>
      <c r="K31" s="350"/>
      <c r="L31" s="316"/>
      <c r="M31" s="316"/>
      <c r="N31" s="317"/>
      <c r="O31" s="351">
        <f t="shared" si="0"/>
        <v>0</v>
      </c>
      <c r="P31" s="352"/>
    </row>
    <row r="32" spans="1:16" ht="12.75" x14ac:dyDescent="0.2">
      <c r="A32" s="318">
        <f t="shared" si="1"/>
        <v>28</v>
      </c>
      <c r="B32" s="318"/>
      <c r="C32" s="353"/>
      <c r="D32" s="353"/>
      <c r="E32" s="353"/>
      <c r="F32" s="354"/>
      <c r="G32" s="318"/>
      <c r="H32" s="360"/>
      <c r="I32" s="360"/>
      <c r="J32" s="356"/>
      <c r="K32" s="357"/>
      <c r="L32" s="318"/>
      <c r="M32" s="318"/>
      <c r="N32" s="319"/>
      <c r="O32" s="318">
        <f t="shared" si="0"/>
        <v>0</v>
      </c>
      <c r="P32" s="358"/>
    </row>
    <row r="33" spans="1:16" ht="12.75" x14ac:dyDescent="0.2">
      <c r="A33" s="316">
        <f t="shared" si="1"/>
        <v>29</v>
      </c>
      <c r="B33" s="316"/>
      <c r="C33" s="347"/>
      <c r="D33" s="347"/>
      <c r="E33" s="347"/>
      <c r="F33" s="347"/>
      <c r="G33" s="316"/>
      <c r="H33" s="359"/>
      <c r="I33" s="359"/>
      <c r="J33" s="349"/>
      <c r="K33" s="350"/>
      <c r="L33" s="316"/>
      <c r="M33" s="316"/>
      <c r="N33" s="317"/>
      <c r="O33" s="351">
        <f t="shared" si="0"/>
        <v>0</v>
      </c>
      <c r="P33" s="352"/>
    </row>
    <row r="34" spans="1:16" ht="12.75" x14ac:dyDescent="0.2">
      <c r="A34" s="318">
        <f t="shared" si="1"/>
        <v>30</v>
      </c>
      <c r="B34" s="318"/>
      <c r="C34" s="353"/>
      <c r="D34" s="353"/>
      <c r="E34" s="353"/>
      <c r="F34" s="354"/>
      <c r="G34" s="318"/>
      <c r="H34" s="360"/>
      <c r="I34" s="360"/>
      <c r="J34" s="356"/>
      <c r="K34" s="357"/>
      <c r="L34" s="318"/>
      <c r="M34" s="318"/>
      <c r="N34" s="319"/>
      <c r="O34" s="318">
        <f t="shared" si="0"/>
        <v>0</v>
      </c>
      <c r="P34" s="358"/>
    </row>
    <row r="35" spans="1:16" ht="12.75" x14ac:dyDescent="0.2">
      <c r="A35" s="316">
        <f t="shared" si="1"/>
        <v>31</v>
      </c>
      <c r="B35" s="316"/>
      <c r="C35" s="347"/>
      <c r="D35" s="347"/>
      <c r="E35" s="347"/>
      <c r="F35" s="347"/>
      <c r="G35" s="316"/>
      <c r="H35" s="359"/>
      <c r="I35" s="359"/>
      <c r="J35" s="349"/>
      <c r="K35" s="350"/>
      <c r="L35" s="316"/>
      <c r="M35" s="316"/>
      <c r="N35" s="317"/>
      <c r="O35" s="351">
        <f t="shared" si="0"/>
        <v>0</v>
      </c>
      <c r="P35" s="352"/>
    </row>
    <row r="36" spans="1:16" ht="12.75" x14ac:dyDescent="0.2">
      <c r="A36" s="318">
        <f t="shared" si="1"/>
        <v>32</v>
      </c>
      <c r="B36" s="318"/>
      <c r="C36" s="353"/>
      <c r="D36" s="353"/>
      <c r="E36" s="353"/>
      <c r="F36" s="354"/>
      <c r="G36" s="318"/>
      <c r="H36" s="360"/>
      <c r="I36" s="360"/>
      <c r="J36" s="356"/>
      <c r="K36" s="357"/>
      <c r="L36" s="318"/>
      <c r="M36" s="318"/>
      <c r="N36" s="319"/>
      <c r="O36" s="318">
        <f t="shared" si="0"/>
        <v>0</v>
      </c>
      <c r="P36" s="358"/>
    </row>
    <row r="37" spans="1:16" ht="12.75" x14ac:dyDescent="0.2">
      <c r="A37" s="316">
        <f t="shared" si="1"/>
        <v>33</v>
      </c>
      <c r="B37" s="316"/>
      <c r="C37" s="347"/>
      <c r="D37" s="347"/>
      <c r="E37" s="347"/>
      <c r="F37" s="347"/>
      <c r="G37" s="316"/>
      <c r="H37" s="359"/>
      <c r="I37" s="359"/>
      <c r="J37" s="349"/>
      <c r="K37" s="350"/>
      <c r="L37" s="316"/>
      <c r="M37" s="316"/>
      <c r="N37" s="317"/>
      <c r="O37" s="351">
        <f t="shared" si="0"/>
        <v>0</v>
      </c>
      <c r="P37" s="352"/>
    </row>
    <row r="38" spans="1:16" ht="12.75" x14ac:dyDescent="0.2">
      <c r="A38" s="318">
        <f t="shared" si="1"/>
        <v>34</v>
      </c>
      <c r="B38" s="318"/>
      <c r="C38" s="353"/>
      <c r="D38" s="353"/>
      <c r="E38" s="353"/>
      <c r="F38" s="354"/>
      <c r="G38" s="318"/>
      <c r="H38" s="360"/>
      <c r="I38" s="360"/>
      <c r="J38" s="356"/>
      <c r="K38" s="357"/>
      <c r="L38" s="318"/>
      <c r="M38" s="318"/>
      <c r="N38" s="319"/>
      <c r="O38" s="318">
        <f t="shared" si="0"/>
        <v>0</v>
      </c>
      <c r="P38" s="358"/>
    </row>
    <row r="39" spans="1:16" ht="12.75" x14ac:dyDescent="0.2">
      <c r="A39" s="316">
        <f t="shared" si="1"/>
        <v>35</v>
      </c>
      <c r="B39" s="316"/>
      <c r="C39" s="347"/>
      <c r="D39" s="347"/>
      <c r="E39" s="347"/>
      <c r="F39" s="347"/>
      <c r="G39" s="316"/>
      <c r="H39" s="359"/>
      <c r="I39" s="359"/>
      <c r="J39" s="349"/>
      <c r="K39" s="350"/>
      <c r="L39" s="316"/>
      <c r="M39" s="316"/>
      <c r="N39" s="317"/>
      <c r="O39" s="351">
        <f t="shared" si="0"/>
        <v>0</v>
      </c>
      <c r="P39" s="352"/>
    </row>
    <row r="40" spans="1:16" ht="12.75" x14ac:dyDescent="0.2">
      <c r="A40" s="318">
        <f t="shared" si="1"/>
        <v>36</v>
      </c>
      <c r="B40" s="318"/>
      <c r="C40" s="353"/>
      <c r="D40" s="353"/>
      <c r="E40" s="353"/>
      <c r="F40" s="354"/>
      <c r="G40" s="318"/>
      <c r="H40" s="360"/>
      <c r="I40" s="360"/>
      <c r="J40" s="356"/>
      <c r="K40" s="357"/>
      <c r="L40" s="318"/>
      <c r="M40" s="318"/>
      <c r="N40" s="319"/>
      <c r="O40" s="318">
        <f t="shared" si="0"/>
        <v>0</v>
      </c>
      <c r="P40" s="358"/>
    </row>
    <row r="41" spans="1:16" ht="12.75" x14ac:dyDescent="0.2">
      <c r="A41" s="316">
        <f t="shared" si="1"/>
        <v>37</v>
      </c>
      <c r="B41" s="316"/>
      <c r="C41" s="347"/>
      <c r="D41" s="347"/>
      <c r="E41" s="347"/>
      <c r="F41" s="347"/>
      <c r="G41" s="316"/>
      <c r="H41" s="359"/>
      <c r="I41" s="359"/>
      <c r="J41" s="349"/>
      <c r="K41" s="350"/>
      <c r="L41" s="316"/>
      <c r="M41" s="316"/>
      <c r="N41" s="317"/>
      <c r="O41" s="351">
        <f t="shared" si="0"/>
        <v>0</v>
      </c>
      <c r="P41" s="352"/>
    </row>
    <row r="42" spans="1:16" ht="12.75" x14ac:dyDescent="0.2">
      <c r="A42" s="318">
        <f t="shared" si="1"/>
        <v>38</v>
      </c>
      <c r="B42" s="318"/>
      <c r="C42" s="353"/>
      <c r="D42" s="353"/>
      <c r="E42" s="353"/>
      <c r="F42" s="354"/>
      <c r="G42" s="318"/>
      <c r="H42" s="360"/>
      <c r="I42" s="360"/>
      <c r="J42" s="356"/>
      <c r="K42" s="357"/>
      <c r="L42" s="318"/>
      <c r="M42" s="318"/>
      <c r="N42" s="319"/>
      <c r="O42" s="318">
        <f t="shared" si="0"/>
        <v>0</v>
      </c>
      <c r="P42" s="358"/>
    </row>
    <row r="43" spans="1:16" ht="12.75" x14ac:dyDescent="0.2">
      <c r="A43" s="316">
        <f t="shared" si="1"/>
        <v>39</v>
      </c>
      <c r="B43" s="316"/>
      <c r="C43" s="347"/>
      <c r="D43" s="347"/>
      <c r="E43" s="347"/>
      <c r="F43" s="347"/>
      <c r="G43" s="316"/>
      <c r="H43" s="359"/>
      <c r="I43" s="359"/>
      <c r="J43" s="349"/>
      <c r="K43" s="350"/>
      <c r="L43" s="316"/>
      <c r="M43" s="316"/>
      <c r="N43" s="317"/>
      <c r="O43" s="351">
        <f t="shared" si="0"/>
        <v>0</v>
      </c>
      <c r="P43" s="352"/>
    </row>
    <row r="44" spans="1:16" ht="12.75" x14ac:dyDescent="0.2">
      <c r="A44" s="318">
        <f t="shared" si="1"/>
        <v>40</v>
      </c>
      <c r="B44" s="318"/>
      <c r="C44" s="353"/>
      <c r="D44" s="353"/>
      <c r="E44" s="353"/>
      <c r="F44" s="354"/>
      <c r="G44" s="318"/>
      <c r="H44" s="360"/>
      <c r="I44" s="360"/>
      <c r="J44" s="356"/>
      <c r="K44" s="357"/>
      <c r="L44" s="318"/>
      <c r="M44" s="318"/>
      <c r="N44" s="319"/>
      <c r="O44" s="318">
        <f t="shared" si="0"/>
        <v>0</v>
      </c>
      <c r="P44" s="358"/>
    </row>
    <row r="45" spans="1:16" ht="12.75" x14ac:dyDescent="0.2">
      <c r="A45" s="316">
        <f t="shared" si="1"/>
        <v>41</v>
      </c>
      <c r="B45" s="316"/>
      <c r="C45" s="347"/>
      <c r="D45" s="347"/>
      <c r="E45" s="347"/>
      <c r="F45" s="347"/>
      <c r="G45" s="316"/>
      <c r="H45" s="359"/>
      <c r="I45" s="359"/>
      <c r="J45" s="349"/>
      <c r="K45" s="350"/>
      <c r="L45" s="316"/>
      <c r="M45" s="316"/>
      <c r="N45" s="317"/>
      <c r="O45" s="351">
        <f t="shared" si="0"/>
        <v>0</v>
      </c>
      <c r="P45" s="352"/>
    </row>
    <row r="46" spans="1:16" ht="12.75" x14ac:dyDescent="0.2">
      <c r="A46" s="318">
        <f t="shared" si="1"/>
        <v>42</v>
      </c>
      <c r="B46" s="318"/>
      <c r="C46" s="353"/>
      <c r="D46" s="353"/>
      <c r="E46" s="353"/>
      <c r="F46" s="354"/>
      <c r="G46" s="318"/>
      <c r="H46" s="360"/>
      <c r="I46" s="360"/>
      <c r="J46" s="356"/>
      <c r="K46" s="357"/>
      <c r="L46" s="318"/>
      <c r="M46" s="318"/>
      <c r="N46" s="319"/>
      <c r="O46" s="318">
        <f t="shared" si="0"/>
        <v>0</v>
      </c>
      <c r="P46" s="358"/>
    </row>
    <row r="47" spans="1:16" ht="12.75" x14ac:dyDescent="0.2">
      <c r="A47" s="316">
        <f t="shared" si="1"/>
        <v>43</v>
      </c>
      <c r="B47" s="316"/>
      <c r="C47" s="347"/>
      <c r="D47" s="347"/>
      <c r="E47" s="347"/>
      <c r="F47" s="347"/>
      <c r="G47" s="316"/>
      <c r="H47" s="359"/>
      <c r="I47" s="359"/>
      <c r="J47" s="349"/>
      <c r="K47" s="350"/>
      <c r="L47" s="316"/>
      <c r="M47" s="316"/>
      <c r="N47" s="317"/>
      <c r="O47" s="351">
        <f t="shared" si="0"/>
        <v>0</v>
      </c>
      <c r="P47" s="352"/>
    </row>
    <row r="48" spans="1:16" ht="12.75" x14ac:dyDescent="0.2">
      <c r="A48" s="318">
        <f t="shared" si="1"/>
        <v>44</v>
      </c>
      <c r="B48" s="318"/>
      <c r="C48" s="353"/>
      <c r="D48" s="353"/>
      <c r="E48" s="353"/>
      <c r="F48" s="354"/>
      <c r="G48" s="318"/>
      <c r="H48" s="360"/>
      <c r="I48" s="360"/>
      <c r="J48" s="356"/>
      <c r="K48" s="357"/>
      <c r="L48" s="318"/>
      <c r="M48" s="318"/>
      <c r="N48" s="319"/>
      <c r="O48" s="318">
        <f t="shared" si="0"/>
        <v>0</v>
      </c>
      <c r="P48" s="358"/>
    </row>
    <row r="49" spans="1:16" ht="12.75" x14ac:dyDescent="0.2">
      <c r="A49" s="316">
        <f t="shared" si="1"/>
        <v>45</v>
      </c>
      <c r="B49" s="316"/>
      <c r="C49" s="347"/>
      <c r="D49" s="347"/>
      <c r="E49" s="347"/>
      <c r="F49" s="347"/>
      <c r="G49" s="316"/>
      <c r="H49" s="359"/>
      <c r="I49" s="359"/>
      <c r="J49" s="349"/>
      <c r="K49" s="350"/>
      <c r="L49" s="316"/>
      <c r="M49" s="316"/>
      <c r="N49" s="317"/>
      <c r="O49" s="351">
        <f t="shared" si="0"/>
        <v>0</v>
      </c>
      <c r="P49" s="352"/>
    </row>
    <row r="50" spans="1:16" ht="12.75" x14ac:dyDescent="0.2">
      <c r="A50" s="318">
        <f t="shared" si="1"/>
        <v>46</v>
      </c>
      <c r="B50" s="318"/>
      <c r="C50" s="353"/>
      <c r="D50" s="353"/>
      <c r="E50" s="353"/>
      <c r="F50" s="354"/>
      <c r="G50" s="318"/>
      <c r="H50" s="360"/>
      <c r="I50" s="360"/>
      <c r="J50" s="356"/>
      <c r="K50" s="357"/>
      <c r="L50" s="318"/>
      <c r="M50" s="318"/>
      <c r="N50" s="319"/>
      <c r="O50" s="318">
        <f t="shared" si="0"/>
        <v>0</v>
      </c>
      <c r="P50" s="358"/>
    </row>
    <row r="51" spans="1:16" ht="12.75" x14ac:dyDescent="0.2">
      <c r="A51" s="316">
        <f t="shared" si="1"/>
        <v>47</v>
      </c>
      <c r="B51" s="316"/>
      <c r="C51" s="347"/>
      <c r="D51" s="347"/>
      <c r="E51" s="347"/>
      <c r="F51" s="347"/>
      <c r="G51" s="316"/>
      <c r="H51" s="359"/>
      <c r="I51" s="359"/>
      <c r="J51" s="349"/>
      <c r="K51" s="350"/>
      <c r="L51" s="316"/>
      <c r="M51" s="316"/>
      <c r="N51" s="317"/>
      <c r="O51" s="351">
        <f t="shared" si="0"/>
        <v>0</v>
      </c>
      <c r="P51" s="352"/>
    </row>
    <row r="52" spans="1:16" ht="12.75" x14ac:dyDescent="0.2">
      <c r="A52" s="318">
        <f t="shared" si="1"/>
        <v>48</v>
      </c>
      <c r="B52" s="318"/>
      <c r="C52" s="353"/>
      <c r="D52" s="353"/>
      <c r="E52" s="353"/>
      <c r="F52" s="354"/>
      <c r="G52" s="318"/>
      <c r="H52" s="360"/>
      <c r="I52" s="360"/>
      <c r="J52" s="356"/>
      <c r="K52" s="357"/>
      <c r="L52" s="318"/>
      <c r="M52" s="318"/>
      <c r="N52" s="319"/>
      <c r="O52" s="318">
        <f t="shared" si="0"/>
        <v>0</v>
      </c>
      <c r="P52" s="358"/>
    </row>
    <row r="53" spans="1:16" ht="12.75" x14ac:dyDescent="0.2">
      <c r="A53" s="316">
        <f t="shared" si="1"/>
        <v>49</v>
      </c>
      <c r="B53" s="316"/>
      <c r="C53" s="347"/>
      <c r="D53" s="347"/>
      <c r="E53" s="347"/>
      <c r="F53" s="347"/>
      <c r="G53" s="316"/>
      <c r="H53" s="359"/>
      <c r="I53" s="359"/>
      <c r="J53" s="349"/>
      <c r="K53" s="350"/>
      <c r="L53" s="316"/>
      <c r="M53" s="316"/>
      <c r="N53" s="317"/>
      <c r="O53" s="351">
        <f t="shared" si="0"/>
        <v>0</v>
      </c>
      <c r="P53" s="352"/>
    </row>
    <row r="54" spans="1:16" ht="12.75" x14ac:dyDescent="0.2">
      <c r="A54" s="318">
        <f t="shared" si="1"/>
        <v>50</v>
      </c>
      <c r="B54" s="318"/>
      <c r="C54" s="353"/>
      <c r="D54" s="353"/>
      <c r="E54" s="353"/>
      <c r="F54" s="354"/>
      <c r="G54" s="318"/>
      <c r="H54" s="360"/>
      <c r="I54" s="360"/>
      <c r="J54" s="356"/>
      <c r="K54" s="357"/>
      <c r="L54" s="318"/>
      <c r="M54" s="318"/>
      <c r="N54" s="319"/>
      <c r="O54" s="318">
        <f t="shared" si="0"/>
        <v>0</v>
      </c>
      <c r="P54" s="358"/>
    </row>
    <row r="55" spans="1:16" ht="12.75" x14ac:dyDescent="0.2">
      <c r="A55" s="316">
        <f t="shared" si="1"/>
        <v>51</v>
      </c>
      <c r="B55" s="316"/>
      <c r="C55" s="347"/>
      <c r="D55" s="347"/>
      <c r="E55" s="347"/>
      <c r="F55" s="347"/>
      <c r="G55" s="316"/>
      <c r="H55" s="359"/>
      <c r="I55" s="359"/>
      <c r="J55" s="349"/>
      <c r="K55" s="350"/>
      <c r="L55" s="316"/>
      <c r="M55" s="316"/>
      <c r="N55" s="317"/>
      <c r="O55" s="351">
        <f t="shared" si="0"/>
        <v>0</v>
      </c>
      <c r="P55" s="352"/>
    </row>
    <row r="56" spans="1:16" ht="12.75" x14ac:dyDescent="0.2">
      <c r="A56" s="318">
        <f t="shared" si="1"/>
        <v>52</v>
      </c>
      <c r="B56" s="318"/>
      <c r="C56" s="353"/>
      <c r="D56" s="353"/>
      <c r="E56" s="353"/>
      <c r="F56" s="354"/>
      <c r="G56" s="318"/>
      <c r="H56" s="360"/>
      <c r="I56" s="360"/>
      <c r="J56" s="356"/>
      <c r="K56" s="357"/>
      <c r="L56" s="318"/>
      <c r="M56" s="318"/>
      <c r="N56" s="319"/>
      <c r="O56" s="318">
        <f t="shared" si="0"/>
        <v>0</v>
      </c>
      <c r="P56" s="358"/>
    </row>
    <row r="57" spans="1:16" ht="12.75" x14ac:dyDescent="0.2">
      <c r="A57" s="316">
        <f t="shared" si="1"/>
        <v>53</v>
      </c>
      <c r="B57" s="316"/>
      <c r="C57" s="347"/>
      <c r="D57" s="347"/>
      <c r="E57" s="347"/>
      <c r="F57" s="347"/>
      <c r="G57" s="316"/>
      <c r="H57" s="359"/>
      <c r="I57" s="359"/>
      <c r="J57" s="349"/>
      <c r="K57" s="350"/>
      <c r="L57" s="316"/>
      <c r="M57" s="316"/>
      <c r="N57" s="317"/>
      <c r="O57" s="351">
        <f t="shared" si="0"/>
        <v>0</v>
      </c>
      <c r="P57" s="352"/>
    </row>
    <row r="58" spans="1:16" ht="12.75" x14ac:dyDescent="0.2">
      <c r="A58" s="318">
        <f t="shared" si="1"/>
        <v>54</v>
      </c>
      <c r="B58" s="318"/>
      <c r="C58" s="353"/>
      <c r="D58" s="353"/>
      <c r="E58" s="353"/>
      <c r="F58" s="354"/>
      <c r="G58" s="318"/>
      <c r="H58" s="360"/>
      <c r="I58" s="360"/>
      <c r="J58" s="356"/>
      <c r="K58" s="357"/>
      <c r="L58" s="318"/>
      <c r="M58" s="318"/>
      <c r="N58" s="319"/>
      <c r="O58" s="318">
        <f t="shared" si="0"/>
        <v>0</v>
      </c>
      <c r="P58" s="358"/>
    </row>
    <row r="59" spans="1:16" ht="12.75" x14ac:dyDescent="0.2">
      <c r="A59" s="316">
        <f t="shared" si="1"/>
        <v>55</v>
      </c>
      <c r="B59" s="316"/>
      <c r="C59" s="347"/>
      <c r="D59" s="347"/>
      <c r="E59" s="347"/>
      <c r="F59" s="347"/>
      <c r="G59" s="316"/>
      <c r="H59" s="359"/>
      <c r="I59" s="359"/>
      <c r="J59" s="349"/>
      <c r="K59" s="350"/>
      <c r="L59" s="316"/>
      <c r="M59" s="316"/>
      <c r="N59" s="317"/>
      <c r="O59" s="351">
        <f t="shared" si="0"/>
        <v>0</v>
      </c>
      <c r="P59" s="352"/>
    </row>
    <row r="60" spans="1:16" ht="12.75" x14ac:dyDescent="0.2">
      <c r="A60" s="318">
        <f t="shared" si="1"/>
        <v>56</v>
      </c>
      <c r="B60" s="318"/>
      <c r="C60" s="353"/>
      <c r="D60" s="353"/>
      <c r="E60" s="353"/>
      <c r="F60" s="354"/>
      <c r="G60" s="318"/>
      <c r="H60" s="360"/>
      <c r="I60" s="360"/>
      <c r="J60" s="356"/>
      <c r="K60" s="357"/>
      <c r="L60" s="318"/>
      <c r="M60" s="318"/>
      <c r="N60" s="319"/>
      <c r="O60" s="318">
        <f t="shared" si="0"/>
        <v>0</v>
      </c>
      <c r="P60" s="358"/>
    </row>
    <row r="61" spans="1:16" ht="12.75" x14ac:dyDescent="0.2">
      <c r="A61" s="316">
        <f t="shared" si="1"/>
        <v>57</v>
      </c>
      <c r="B61" s="316"/>
      <c r="C61" s="347"/>
      <c r="D61" s="347"/>
      <c r="E61" s="347"/>
      <c r="F61" s="347"/>
      <c r="G61" s="316"/>
      <c r="H61" s="359"/>
      <c r="I61" s="359"/>
      <c r="J61" s="349"/>
      <c r="K61" s="350"/>
      <c r="L61" s="316"/>
      <c r="M61" s="316"/>
      <c r="N61" s="317"/>
      <c r="O61" s="351">
        <f t="shared" si="0"/>
        <v>0</v>
      </c>
      <c r="P61" s="352"/>
    </row>
    <row r="62" spans="1:16" ht="12.75" x14ac:dyDescent="0.2">
      <c r="A62" s="318">
        <f t="shared" si="1"/>
        <v>58</v>
      </c>
      <c r="B62" s="318"/>
      <c r="C62" s="353"/>
      <c r="D62" s="353"/>
      <c r="E62" s="353"/>
      <c r="F62" s="354"/>
      <c r="G62" s="318"/>
      <c r="H62" s="360"/>
      <c r="I62" s="360"/>
      <c r="J62" s="356"/>
      <c r="K62" s="357"/>
      <c r="L62" s="318"/>
      <c r="M62" s="318"/>
      <c r="N62" s="319"/>
      <c r="O62" s="318">
        <f t="shared" si="0"/>
        <v>0</v>
      </c>
      <c r="P62" s="358"/>
    </row>
    <row r="63" spans="1:16" ht="12.75" x14ac:dyDescent="0.2">
      <c r="A63" s="316">
        <f t="shared" si="1"/>
        <v>59</v>
      </c>
      <c r="B63" s="316"/>
      <c r="C63" s="347"/>
      <c r="D63" s="347"/>
      <c r="E63" s="347"/>
      <c r="F63" s="347"/>
      <c r="G63" s="316"/>
      <c r="H63" s="359"/>
      <c r="I63" s="359"/>
      <c r="J63" s="349"/>
      <c r="K63" s="350"/>
      <c r="L63" s="316"/>
      <c r="M63" s="316"/>
      <c r="N63" s="317"/>
      <c r="O63" s="351">
        <f t="shared" si="0"/>
        <v>0</v>
      </c>
      <c r="P63" s="352"/>
    </row>
    <row r="64" spans="1:16" ht="12.75" x14ac:dyDescent="0.2">
      <c r="A64" s="318">
        <f t="shared" si="1"/>
        <v>60</v>
      </c>
      <c r="B64" s="318"/>
      <c r="C64" s="353"/>
      <c r="D64" s="353"/>
      <c r="E64" s="353"/>
      <c r="F64" s="354"/>
      <c r="G64" s="318"/>
      <c r="H64" s="360"/>
      <c r="I64" s="360"/>
      <c r="J64" s="356"/>
      <c r="K64" s="357"/>
      <c r="L64" s="318"/>
      <c r="M64" s="318"/>
      <c r="N64" s="319"/>
      <c r="O64" s="318">
        <f t="shared" si="0"/>
        <v>0</v>
      </c>
      <c r="P64" s="358"/>
    </row>
    <row r="65" spans="1:16" ht="12.75" x14ac:dyDescent="0.2">
      <c r="A65" s="316">
        <f t="shared" si="1"/>
        <v>61</v>
      </c>
      <c r="B65" s="316"/>
      <c r="C65" s="347"/>
      <c r="D65" s="347"/>
      <c r="E65" s="347"/>
      <c r="F65" s="347"/>
      <c r="G65" s="316"/>
      <c r="H65" s="359"/>
      <c r="I65" s="359"/>
      <c r="J65" s="349"/>
      <c r="K65" s="350"/>
      <c r="L65" s="316"/>
      <c r="M65" s="316"/>
      <c r="N65" s="317"/>
      <c r="O65" s="351">
        <f t="shared" si="0"/>
        <v>0</v>
      </c>
      <c r="P65" s="352"/>
    </row>
    <row r="66" spans="1:16" ht="12.75" x14ac:dyDescent="0.2">
      <c r="A66" s="318">
        <f t="shared" si="1"/>
        <v>62</v>
      </c>
      <c r="B66" s="318"/>
      <c r="C66" s="353"/>
      <c r="D66" s="353"/>
      <c r="E66" s="353"/>
      <c r="F66" s="354"/>
      <c r="G66" s="318"/>
      <c r="H66" s="360"/>
      <c r="I66" s="360"/>
      <c r="J66" s="356"/>
      <c r="K66" s="357"/>
      <c r="L66" s="318"/>
      <c r="M66" s="318"/>
      <c r="N66" s="319"/>
      <c r="O66" s="318">
        <f t="shared" si="0"/>
        <v>0</v>
      </c>
      <c r="P66" s="358"/>
    </row>
    <row r="67" spans="1:16" ht="12.75" x14ac:dyDescent="0.2">
      <c r="A67" s="316">
        <f t="shared" si="1"/>
        <v>63</v>
      </c>
      <c r="B67" s="316"/>
      <c r="C67" s="347"/>
      <c r="D67" s="347"/>
      <c r="E67" s="347"/>
      <c r="F67" s="347"/>
      <c r="G67" s="316"/>
      <c r="H67" s="359"/>
      <c r="I67" s="359"/>
      <c r="J67" s="349"/>
      <c r="K67" s="350"/>
      <c r="L67" s="316"/>
      <c r="M67" s="316"/>
      <c r="N67" s="317"/>
      <c r="O67" s="351">
        <f t="shared" si="0"/>
        <v>0</v>
      </c>
      <c r="P67" s="352"/>
    </row>
    <row r="68" spans="1:16" ht="12.75" x14ac:dyDescent="0.2">
      <c r="A68" s="318">
        <f t="shared" si="1"/>
        <v>64</v>
      </c>
      <c r="B68" s="318"/>
      <c r="C68" s="353"/>
      <c r="D68" s="353"/>
      <c r="E68" s="353"/>
      <c r="F68" s="354"/>
      <c r="G68" s="318"/>
      <c r="H68" s="360"/>
      <c r="I68" s="360"/>
      <c r="J68" s="356"/>
      <c r="K68" s="357"/>
      <c r="L68" s="318"/>
      <c r="M68" s="318"/>
      <c r="N68" s="319"/>
      <c r="O68" s="318">
        <f t="shared" si="0"/>
        <v>0</v>
      </c>
      <c r="P68" s="358"/>
    </row>
    <row r="69" spans="1:16" ht="12.75" x14ac:dyDescent="0.2">
      <c r="A69" s="316">
        <f t="shared" si="1"/>
        <v>65</v>
      </c>
      <c r="B69" s="316"/>
      <c r="C69" s="347"/>
      <c r="D69" s="347"/>
      <c r="E69" s="347"/>
      <c r="F69" s="347"/>
      <c r="G69" s="316"/>
      <c r="H69" s="359"/>
      <c r="I69" s="359"/>
      <c r="J69" s="349"/>
      <c r="K69" s="350"/>
      <c r="L69" s="316"/>
      <c r="M69" s="316"/>
      <c r="N69" s="317"/>
      <c r="O69" s="351">
        <f t="shared" si="0"/>
        <v>0</v>
      </c>
      <c r="P69" s="352"/>
    </row>
    <row r="70" spans="1:16" ht="12.75" x14ac:dyDescent="0.2">
      <c r="A70" s="318">
        <f t="shared" si="1"/>
        <v>66</v>
      </c>
      <c r="B70" s="318"/>
      <c r="C70" s="353"/>
      <c r="D70" s="353"/>
      <c r="E70" s="353"/>
      <c r="F70" s="354"/>
      <c r="G70" s="318"/>
      <c r="H70" s="360"/>
      <c r="I70" s="360"/>
      <c r="J70" s="356"/>
      <c r="K70" s="357"/>
      <c r="L70" s="318"/>
      <c r="M70" s="318"/>
      <c r="N70" s="319"/>
      <c r="O70" s="318">
        <f t="shared" ref="O70:O133" si="2">SUM(M70:N70)</f>
        <v>0</v>
      </c>
      <c r="P70" s="358"/>
    </row>
    <row r="71" spans="1:16" ht="12.75" x14ac:dyDescent="0.2">
      <c r="A71" s="316">
        <f t="shared" ref="A71:A134" si="3">A70+1</f>
        <v>67</v>
      </c>
      <c r="B71" s="316"/>
      <c r="C71" s="347"/>
      <c r="D71" s="347"/>
      <c r="E71" s="347"/>
      <c r="F71" s="347"/>
      <c r="G71" s="316"/>
      <c r="H71" s="359"/>
      <c r="I71" s="359"/>
      <c r="J71" s="349"/>
      <c r="K71" s="350"/>
      <c r="L71" s="316"/>
      <c r="M71" s="316"/>
      <c r="N71" s="317"/>
      <c r="O71" s="351">
        <f t="shared" si="2"/>
        <v>0</v>
      </c>
      <c r="P71" s="352"/>
    </row>
    <row r="72" spans="1:16" ht="12.75" x14ac:dyDescent="0.2">
      <c r="A72" s="318">
        <f t="shared" si="3"/>
        <v>68</v>
      </c>
      <c r="B72" s="318"/>
      <c r="C72" s="353"/>
      <c r="D72" s="353"/>
      <c r="E72" s="353"/>
      <c r="F72" s="354"/>
      <c r="G72" s="318"/>
      <c r="H72" s="360"/>
      <c r="I72" s="360"/>
      <c r="J72" s="356"/>
      <c r="K72" s="357"/>
      <c r="L72" s="318"/>
      <c r="M72" s="318"/>
      <c r="N72" s="319"/>
      <c r="O72" s="318">
        <f t="shared" si="2"/>
        <v>0</v>
      </c>
      <c r="P72" s="358"/>
    </row>
    <row r="73" spans="1:16" ht="12.75" x14ac:dyDescent="0.2">
      <c r="A73" s="316">
        <f t="shared" si="3"/>
        <v>69</v>
      </c>
      <c r="B73" s="316"/>
      <c r="C73" s="347"/>
      <c r="D73" s="347"/>
      <c r="E73" s="347"/>
      <c r="F73" s="347"/>
      <c r="G73" s="316"/>
      <c r="H73" s="359"/>
      <c r="I73" s="359"/>
      <c r="J73" s="349"/>
      <c r="K73" s="350"/>
      <c r="L73" s="316"/>
      <c r="M73" s="316"/>
      <c r="N73" s="317"/>
      <c r="O73" s="351">
        <f t="shared" si="2"/>
        <v>0</v>
      </c>
      <c r="P73" s="352"/>
    </row>
    <row r="74" spans="1:16" ht="12.75" x14ac:dyDescent="0.2">
      <c r="A74" s="318">
        <f t="shared" si="3"/>
        <v>70</v>
      </c>
      <c r="B74" s="318"/>
      <c r="C74" s="353"/>
      <c r="D74" s="353"/>
      <c r="E74" s="353"/>
      <c r="F74" s="354"/>
      <c r="G74" s="318"/>
      <c r="H74" s="360"/>
      <c r="I74" s="360"/>
      <c r="J74" s="356"/>
      <c r="K74" s="357"/>
      <c r="L74" s="318"/>
      <c r="M74" s="318"/>
      <c r="N74" s="319"/>
      <c r="O74" s="318">
        <f t="shared" si="2"/>
        <v>0</v>
      </c>
      <c r="P74" s="358"/>
    </row>
    <row r="75" spans="1:16" ht="12.75" x14ac:dyDescent="0.2">
      <c r="A75" s="316">
        <f t="shared" si="3"/>
        <v>71</v>
      </c>
      <c r="B75" s="316"/>
      <c r="C75" s="347"/>
      <c r="D75" s="347"/>
      <c r="E75" s="347"/>
      <c r="F75" s="347"/>
      <c r="G75" s="316"/>
      <c r="H75" s="359"/>
      <c r="I75" s="359"/>
      <c r="J75" s="349"/>
      <c r="K75" s="350"/>
      <c r="L75" s="316"/>
      <c r="M75" s="316"/>
      <c r="N75" s="317"/>
      <c r="O75" s="351">
        <f t="shared" si="2"/>
        <v>0</v>
      </c>
      <c r="P75" s="352"/>
    </row>
    <row r="76" spans="1:16" ht="12.75" x14ac:dyDescent="0.2">
      <c r="A76" s="318">
        <f t="shared" si="3"/>
        <v>72</v>
      </c>
      <c r="B76" s="318"/>
      <c r="C76" s="353"/>
      <c r="D76" s="353"/>
      <c r="E76" s="353"/>
      <c r="F76" s="354"/>
      <c r="G76" s="318"/>
      <c r="H76" s="360"/>
      <c r="I76" s="360"/>
      <c r="J76" s="356"/>
      <c r="K76" s="357"/>
      <c r="L76" s="318"/>
      <c r="M76" s="318"/>
      <c r="N76" s="319"/>
      <c r="O76" s="318">
        <f t="shared" si="2"/>
        <v>0</v>
      </c>
      <c r="P76" s="358"/>
    </row>
    <row r="77" spans="1:16" ht="12.75" x14ac:dyDescent="0.2">
      <c r="A77" s="316">
        <f t="shared" si="3"/>
        <v>73</v>
      </c>
      <c r="B77" s="316"/>
      <c r="C77" s="347"/>
      <c r="D77" s="347"/>
      <c r="E77" s="347"/>
      <c r="F77" s="347"/>
      <c r="G77" s="316"/>
      <c r="H77" s="359"/>
      <c r="I77" s="359"/>
      <c r="J77" s="349"/>
      <c r="K77" s="350"/>
      <c r="L77" s="316"/>
      <c r="M77" s="316"/>
      <c r="N77" s="317"/>
      <c r="O77" s="351">
        <f t="shared" si="2"/>
        <v>0</v>
      </c>
      <c r="P77" s="352"/>
    </row>
    <row r="78" spans="1:16" ht="12.75" x14ac:dyDescent="0.2">
      <c r="A78" s="318">
        <f t="shared" si="3"/>
        <v>74</v>
      </c>
      <c r="B78" s="318"/>
      <c r="C78" s="353"/>
      <c r="D78" s="353"/>
      <c r="E78" s="353"/>
      <c r="F78" s="354"/>
      <c r="G78" s="318"/>
      <c r="H78" s="360"/>
      <c r="I78" s="360"/>
      <c r="J78" s="356"/>
      <c r="K78" s="357"/>
      <c r="L78" s="318"/>
      <c r="M78" s="318"/>
      <c r="N78" s="319"/>
      <c r="O78" s="318">
        <f t="shared" si="2"/>
        <v>0</v>
      </c>
      <c r="P78" s="358"/>
    </row>
    <row r="79" spans="1:16" ht="12.75" x14ac:dyDescent="0.2">
      <c r="A79" s="316">
        <f t="shared" si="3"/>
        <v>75</v>
      </c>
      <c r="B79" s="316"/>
      <c r="C79" s="347"/>
      <c r="D79" s="347"/>
      <c r="E79" s="347"/>
      <c r="F79" s="347"/>
      <c r="G79" s="316"/>
      <c r="H79" s="359"/>
      <c r="I79" s="359"/>
      <c r="J79" s="349"/>
      <c r="K79" s="350"/>
      <c r="L79" s="316"/>
      <c r="M79" s="316"/>
      <c r="N79" s="317"/>
      <c r="O79" s="351">
        <f t="shared" si="2"/>
        <v>0</v>
      </c>
      <c r="P79" s="352"/>
    </row>
    <row r="80" spans="1:16" ht="12.75" x14ac:dyDescent="0.2">
      <c r="A80" s="318">
        <f t="shared" si="3"/>
        <v>76</v>
      </c>
      <c r="B80" s="318"/>
      <c r="C80" s="353"/>
      <c r="D80" s="353"/>
      <c r="E80" s="353"/>
      <c r="F80" s="354"/>
      <c r="G80" s="318"/>
      <c r="H80" s="360"/>
      <c r="I80" s="360"/>
      <c r="J80" s="356"/>
      <c r="K80" s="357"/>
      <c r="L80" s="318"/>
      <c r="M80" s="318"/>
      <c r="N80" s="319"/>
      <c r="O80" s="318">
        <f t="shared" si="2"/>
        <v>0</v>
      </c>
      <c r="P80" s="358"/>
    </row>
    <row r="81" spans="1:16" ht="12.75" x14ac:dyDescent="0.2">
      <c r="A81" s="316">
        <f t="shared" si="3"/>
        <v>77</v>
      </c>
      <c r="B81" s="316"/>
      <c r="C81" s="347"/>
      <c r="D81" s="347"/>
      <c r="E81" s="347"/>
      <c r="F81" s="347"/>
      <c r="G81" s="316"/>
      <c r="H81" s="359"/>
      <c r="I81" s="359"/>
      <c r="J81" s="349"/>
      <c r="K81" s="350"/>
      <c r="L81" s="316"/>
      <c r="M81" s="316"/>
      <c r="N81" s="317"/>
      <c r="O81" s="351">
        <f t="shared" si="2"/>
        <v>0</v>
      </c>
      <c r="P81" s="352"/>
    </row>
    <row r="82" spans="1:16" ht="12.75" x14ac:dyDescent="0.2">
      <c r="A82" s="318">
        <f t="shared" si="3"/>
        <v>78</v>
      </c>
      <c r="B82" s="318"/>
      <c r="C82" s="353"/>
      <c r="D82" s="353"/>
      <c r="E82" s="353"/>
      <c r="F82" s="354"/>
      <c r="G82" s="318"/>
      <c r="H82" s="360"/>
      <c r="I82" s="360"/>
      <c r="J82" s="356"/>
      <c r="K82" s="357"/>
      <c r="L82" s="318"/>
      <c r="M82" s="318"/>
      <c r="N82" s="319"/>
      <c r="O82" s="318">
        <f t="shared" si="2"/>
        <v>0</v>
      </c>
      <c r="P82" s="358"/>
    </row>
    <row r="83" spans="1:16" ht="12.75" x14ac:dyDescent="0.2">
      <c r="A83" s="316">
        <f t="shared" si="3"/>
        <v>79</v>
      </c>
      <c r="B83" s="316"/>
      <c r="C83" s="347"/>
      <c r="D83" s="347"/>
      <c r="E83" s="347"/>
      <c r="F83" s="347"/>
      <c r="G83" s="316"/>
      <c r="H83" s="359"/>
      <c r="I83" s="359"/>
      <c r="J83" s="349"/>
      <c r="K83" s="350"/>
      <c r="L83" s="316"/>
      <c r="M83" s="316"/>
      <c r="N83" s="317"/>
      <c r="O83" s="351">
        <f t="shared" si="2"/>
        <v>0</v>
      </c>
      <c r="P83" s="352"/>
    </row>
    <row r="84" spans="1:16" ht="12.75" x14ac:dyDescent="0.2">
      <c r="A84" s="318">
        <f t="shared" si="3"/>
        <v>80</v>
      </c>
      <c r="B84" s="318"/>
      <c r="C84" s="353"/>
      <c r="D84" s="353"/>
      <c r="E84" s="353"/>
      <c r="F84" s="354"/>
      <c r="G84" s="318"/>
      <c r="H84" s="360"/>
      <c r="I84" s="360"/>
      <c r="J84" s="356"/>
      <c r="K84" s="357"/>
      <c r="L84" s="318"/>
      <c r="M84" s="318"/>
      <c r="N84" s="319"/>
      <c r="O84" s="318">
        <f t="shared" si="2"/>
        <v>0</v>
      </c>
      <c r="P84" s="358"/>
    </row>
    <row r="85" spans="1:16" ht="12.75" x14ac:dyDescent="0.2">
      <c r="A85" s="316">
        <f t="shared" si="3"/>
        <v>81</v>
      </c>
      <c r="B85" s="316"/>
      <c r="C85" s="347"/>
      <c r="D85" s="347"/>
      <c r="E85" s="347"/>
      <c r="F85" s="347"/>
      <c r="G85" s="316"/>
      <c r="H85" s="359"/>
      <c r="I85" s="359"/>
      <c r="J85" s="349"/>
      <c r="K85" s="350"/>
      <c r="L85" s="316"/>
      <c r="M85" s="316"/>
      <c r="N85" s="317"/>
      <c r="O85" s="351">
        <f t="shared" si="2"/>
        <v>0</v>
      </c>
      <c r="P85" s="352"/>
    </row>
    <row r="86" spans="1:16" ht="12.75" x14ac:dyDescent="0.2">
      <c r="A86" s="318">
        <f t="shared" si="3"/>
        <v>82</v>
      </c>
      <c r="B86" s="318"/>
      <c r="C86" s="353"/>
      <c r="D86" s="353"/>
      <c r="E86" s="353"/>
      <c r="F86" s="354"/>
      <c r="G86" s="318"/>
      <c r="H86" s="360"/>
      <c r="I86" s="360"/>
      <c r="J86" s="356"/>
      <c r="K86" s="357"/>
      <c r="L86" s="318"/>
      <c r="M86" s="318"/>
      <c r="N86" s="319"/>
      <c r="O86" s="318">
        <f t="shared" si="2"/>
        <v>0</v>
      </c>
      <c r="P86" s="358"/>
    </row>
    <row r="87" spans="1:16" ht="12.75" x14ac:dyDescent="0.2">
      <c r="A87" s="316">
        <f t="shared" si="3"/>
        <v>83</v>
      </c>
      <c r="B87" s="316"/>
      <c r="C87" s="347"/>
      <c r="D87" s="347"/>
      <c r="E87" s="347"/>
      <c r="F87" s="347"/>
      <c r="G87" s="316"/>
      <c r="H87" s="359"/>
      <c r="I87" s="359"/>
      <c r="J87" s="349"/>
      <c r="K87" s="350"/>
      <c r="L87" s="316"/>
      <c r="M87" s="316"/>
      <c r="N87" s="317"/>
      <c r="O87" s="351">
        <f t="shared" si="2"/>
        <v>0</v>
      </c>
      <c r="P87" s="352"/>
    </row>
    <row r="88" spans="1:16" ht="12.75" x14ac:dyDescent="0.2">
      <c r="A88" s="318">
        <f t="shared" si="3"/>
        <v>84</v>
      </c>
      <c r="B88" s="318"/>
      <c r="C88" s="353"/>
      <c r="D88" s="353"/>
      <c r="E88" s="353"/>
      <c r="F88" s="354"/>
      <c r="G88" s="318"/>
      <c r="H88" s="360"/>
      <c r="I88" s="360"/>
      <c r="J88" s="356"/>
      <c r="K88" s="357"/>
      <c r="L88" s="318"/>
      <c r="M88" s="318"/>
      <c r="N88" s="319"/>
      <c r="O88" s="318">
        <f t="shared" si="2"/>
        <v>0</v>
      </c>
      <c r="P88" s="358"/>
    </row>
    <row r="89" spans="1:16" ht="12.75" x14ac:dyDescent="0.2">
      <c r="A89" s="316">
        <f t="shared" si="3"/>
        <v>85</v>
      </c>
      <c r="B89" s="316"/>
      <c r="C89" s="347"/>
      <c r="D89" s="347"/>
      <c r="E89" s="347"/>
      <c r="F89" s="347"/>
      <c r="G89" s="316"/>
      <c r="H89" s="359"/>
      <c r="I89" s="359"/>
      <c r="J89" s="349"/>
      <c r="K89" s="350"/>
      <c r="L89" s="316"/>
      <c r="M89" s="316"/>
      <c r="N89" s="317"/>
      <c r="O89" s="351">
        <f t="shared" si="2"/>
        <v>0</v>
      </c>
      <c r="P89" s="352"/>
    </row>
    <row r="90" spans="1:16" ht="12.75" x14ac:dyDescent="0.2">
      <c r="A90" s="318">
        <f t="shared" si="3"/>
        <v>86</v>
      </c>
      <c r="B90" s="318"/>
      <c r="C90" s="353"/>
      <c r="D90" s="353"/>
      <c r="E90" s="353"/>
      <c r="F90" s="354"/>
      <c r="G90" s="318"/>
      <c r="H90" s="360"/>
      <c r="I90" s="360"/>
      <c r="J90" s="356"/>
      <c r="K90" s="357"/>
      <c r="L90" s="318"/>
      <c r="M90" s="318"/>
      <c r="N90" s="319"/>
      <c r="O90" s="318">
        <f t="shared" si="2"/>
        <v>0</v>
      </c>
      <c r="P90" s="358"/>
    </row>
    <row r="91" spans="1:16" ht="12.75" x14ac:dyDescent="0.2">
      <c r="A91" s="316">
        <f t="shared" si="3"/>
        <v>87</v>
      </c>
      <c r="B91" s="316"/>
      <c r="C91" s="347"/>
      <c r="D91" s="347"/>
      <c r="E91" s="347"/>
      <c r="F91" s="347"/>
      <c r="G91" s="316"/>
      <c r="H91" s="359"/>
      <c r="I91" s="359"/>
      <c r="J91" s="349"/>
      <c r="K91" s="350"/>
      <c r="L91" s="316"/>
      <c r="M91" s="316"/>
      <c r="N91" s="317"/>
      <c r="O91" s="351">
        <f t="shared" si="2"/>
        <v>0</v>
      </c>
      <c r="P91" s="352"/>
    </row>
    <row r="92" spans="1:16" ht="12.75" x14ac:dyDescent="0.2">
      <c r="A92" s="318">
        <f t="shared" si="3"/>
        <v>88</v>
      </c>
      <c r="B92" s="318"/>
      <c r="C92" s="353"/>
      <c r="D92" s="353"/>
      <c r="E92" s="353"/>
      <c r="F92" s="354"/>
      <c r="G92" s="318"/>
      <c r="H92" s="360"/>
      <c r="I92" s="360"/>
      <c r="J92" s="356"/>
      <c r="K92" s="357"/>
      <c r="L92" s="318"/>
      <c r="M92" s="318"/>
      <c r="N92" s="319"/>
      <c r="O92" s="318">
        <f t="shared" si="2"/>
        <v>0</v>
      </c>
      <c r="P92" s="358"/>
    </row>
    <row r="93" spans="1:16" ht="12.75" x14ac:dyDescent="0.2">
      <c r="A93" s="316">
        <f t="shared" si="3"/>
        <v>89</v>
      </c>
      <c r="B93" s="316"/>
      <c r="C93" s="347"/>
      <c r="D93" s="347"/>
      <c r="E93" s="347"/>
      <c r="F93" s="347"/>
      <c r="G93" s="316"/>
      <c r="H93" s="359"/>
      <c r="I93" s="359"/>
      <c r="J93" s="349"/>
      <c r="K93" s="350"/>
      <c r="L93" s="316"/>
      <c r="M93" s="316"/>
      <c r="N93" s="317"/>
      <c r="O93" s="351">
        <f t="shared" si="2"/>
        <v>0</v>
      </c>
      <c r="P93" s="352"/>
    </row>
    <row r="94" spans="1:16" ht="12.75" x14ac:dyDescent="0.2">
      <c r="A94" s="318">
        <f t="shared" si="3"/>
        <v>90</v>
      </c>
      <c r="B94" s="318"/>
      <c r="C94" s="353"/>
      <c r="D94" s="353"/>
      <c r="E94" s="353"/>
      <c r="F94" s="354"/>
      <c r="G94" s="318"/>
      <c r="H94" s="360"/>
      <c r="I94" s="360"/>
      <c r="J94" s="356"/>
      <c r="K94" s="357"/>
      <c r="L94" s="318"/>
      <c r="M94" s="318"/>
      <c r="N94" s="319"/>
      <c r="O94" s="318">
        <f t="shared" si="2"/>
        <v>0</v>
      </c>
      <c r="P94" s="358"/>
    </row>
    <row r="95" spans="1:16" ht="12.75" x14ac:dyDescent="0.2">
      <c r="A95" s="316">
        <f t="shared" si="3"/>
        <v>91</v>
      </c>
      <c r="B95" s="316"/>
      <c r="C95" s="347"/>
      <c r="D95" s="347"/>
      <c r="E95" s="347"/>
      <c r="F95" s="347"/>
      <c r="G95" s="316"/>
      <c r="H95" s="359"/>
      <c r="I95" s="359"/>
      <c r="J95" s="349"/>
      <c r="K95" s="350"/>
      <c r="L95" s="316"/>
      <c r="M95" s="316"/>
      <c r="N95" s="317"/>
      <c r="O95" s="351">
        <f t="shared" si="2"/>
        <v>0</v>
      </c>
      <c r="P95" s="352"/>
    </row>
    <row r="96" spans="1:16" ht="12.75" x14ac:dyDescent="0.2">
      <c r="A96" s="318">
        <f t="shared" si="3"/>
        <v>92</v>
      </c>
      <c r="B96" s="318"/>
      <c r="C96" s="353"/>
      <c r="D96" s="353"/>
      <c r="E96" s="353"/>
      <c r="F96" s="354"/>
      <c r="G96" s="318"/>
      <c r="H96" s="360"/>
      <c r="I96" s="360"/>
      <c r="J96" s="356"/>
      <c r="K96" s="357"/>
      <c r="L96" s="318"/>
      <c r="M96" s="318"/>
      <c r="N96" s="319"/>
      <c r="O96" s="318">
        <f t="shared" si="2"/>
        <v>0</v>
      </c>
      <c r="P96" s="358"/>
    </row>
    <row r="97" spans="1:16" ht="12.75" x14ac:dyDescent="0.2">
      <c r="A97" s="316">
        <f t="shared" si="3"/>
        <v>93</v>
      </c>
      <c r="B97" s="316"/>
      <c r="C97" s="347"/>
      <c r="D97" s="347"/>
      <c r="E97" s="347"/>
      <c r="F97" s="347"/>
      <c r="G97" s="316"/>
      <c r="H97" s="359"/>
      <c r="I97" s="359"/>
      <c r="J97" s="349"/>
      <c r="K97" s="350"/>
      <c r="L97" s="316"/>
      <c r="M97" s="316"/>
      <c r="N97" s="317"/>
      <c r="O97" s="351">
        <f t="shared" si="2"/>
        <v>0</v>
      </c>
      <c r="P97" s="352"/>
    </row>
    <row r="98" spans="1:16" ht="12.75" x14ac:dyDescent="0.2">
      <c r="A98" s="318">
        <f t="shared" si="3"/>
        <v>94</v>
      </c>
      <c r="B98" s="318"/>
      <c r="C98" s="353"/>
      <c r="D98" s="353"/>
      <c r="E98" s="353"/>
      <c r="F98" s="354"/>
      <c r="G98" s="318"/>
      <c r="H98" s="360"/>
      <c r="I98" s="360"/>
      <c r="J98" s="356"/>
      <c r="K98" s="357"/>
      <c r="L98" s="318"/>
      <c r="M98" s="318"/>
      <c r="N98" s="319"/>
      <c r="O98" s="318">
        <f t="shared" si="2"/>
        <v>0</v>
      </c>
      <c r="P98" s="358"/>
    </row>
    <row r="99" spans="1:16" ht="12.75" x14ac:dyDescent="0.2">
      <c r="A99" s="316">
        <f t="shared" si="3"/>
        <v>95</v>
      </c>
      <c r="B99" s="316"/>
      <c r="C99" s="347"/>
      <c r="D99" s="347"/>
      <c r="E99" s="347"/>
      <c r="F99" s="347"/>
      <c r="G99" s="316"/>
      <c r="H99" s="359"/>
      <c r="I99" s="359"/>
      <c r="J99" s="349"/>
      <c r="K99" s="350"/>
      <c r="L99" s="316"/>
      <c r="M99" s="316"/>
      <c r="N99" s="317"/>
      <c r="O99" s="351">
        <f t="shared" si="2"/>
        <v>0</v>
      </c>
      <c r="P99" s="352"/>
    </row>
    <row r="100" spans="1:16" ht="12.75" x14ac:dyDescent="0.2">
      <c r="A100" s="318">
        <f t="shared" si="3"/>
        <v>96</v>
      </c>
      <c r="B100" s="318"/>
      <c r="C100" s="353"/>
      <c r="D100" s="353"/>
      <c r="E100" s="353"/>
      <c r="F100" s="354"/>
      <c r="G100" s="318"/>
      <c r="H100" s="360"/>
      <c r="I100" s="360"/>
      <c r="J100" s="356"/>
      <c r="K100" s="357"/>
      <c r="L100" s="318"/>
      <c r="M100" s="318"/>
      <c r="N100" s="319"/>
      <c r="O100" s="318">
        <f t="shared" si="2"/>
        <v>0</v>
      </c>
      <c r="P100" s="358"/>
    </row>
    <row r="101" spans="1:16" ht="12.75" x14ac:dyDescent="0.2">
      <c r="A101" s="316">
        <f t="shared" si="3"/>
        <v>97</v>
      </c>
      <c r="B101" s="316"/>
      <c r="C101" s="347"/>
      <c r="D101" s="347"/>
      <c r="E101" s="347"/>
      <c r="F101" s="347"/>
      <c r="G101" s="316"/>
      <c r="H101" s="359"/>
      <c r="I101" s="359"/>
      <c r="J101" s="349"/>
      <c r="K101" s="350"/>
      <c r="L101" s="316"/>
      <c r="M101" s="316"/>
      <c r="N101" s="317"/>
      <c r="O101" s="351">
        <f t="shared" si="2"/>
        <v>0</v>
      </c>
      <c r="P101" s="352"/>
    </row>
    <row r="102" spans="1:16" ht="12.75" x14ac:dyDescent="0.2">
      <c r="A102" s="318">
        <f t="shared" si="3"/>
        <v>98</v>
      </c>
      <c r="B102" s="318"/>
      <c r="C102" s="353"/>
      <c r="D102" s="353"/>
      <c r="E102" s="353"/>
      <c r="F102" s="354"/>
      <c r="G102" s="318"/>
      <c r="H102" s="360"/>
      <c r="I102" s="360"/>
      <c r="J102" s="356"/>
      <c r="K102" s="357"/>
      <c r="L102" s="318"/>
      <c r="M102" s="318"/>
      <c r="N102" s="319"/>
      <c r="O102" s="318">
        <f t="shared" si="2"/>
        <v>0</v>
      </c>
      <c r="P102" s="358"/>
    </row>
    <row r="103" spans="1:16" ht="12.75" x14ac:dyDescent="0.2">
      <c r="A103" s="316">
        <f t="shared" si="3"/>
        <v>99</v>
      </c>
      <c r="B103" s="316"/>
      <c r="C103" s="347"/>
      <c r="D103" s="347"/>
      <c r="E103" s="347"/>
      <c r="F103" s="347"/>
      <c r="G103" s="316"/>
      <c r="H103" s="359"/>
      <c r="I103" s="359"/>
      <c r="J103" s="349"/>
      <c r="K103" s="350"/>
      <c r="L103" s="316"/>
      <c r="M103" s="316"/>
      <c r="N103" s="317"/>
      <c r="O103" s="351">
        <f t="shared" si="2"/>
        <v>0</v>
      </c>
      <c r="P103" s="352"/>
    </row>
    <row r="104" spans="1:16" ht="12.75" x14ac:dyDescent="0.2">
      <c r="A104" s="318">
        <f t="shared" si="3"/>
        <v>100</v>
      </c>
      <c r="B104" s="318"/>
      <c r="C104" s="353"/>
      <c r="D104" s="353"/>
      <c r="E104" s="353"/>
      <c r="F104" s="354"/>
      <c r="G104" s="318"/>
      <c r="H104" s="360"/>
      <c r="I104" s="360"/>
      <c r="J104" s="356"/>
      <c r="K104" s="357"/>
      <c r="L104" s="318"/>
      <c r="M104" s="318"/>
      <c r="N104" s="319"/>
      <c r="O104" s="318">
        <f t="shared" si="2"/>
        <v>0</v>
      </c>
      <c r="P104" s="358"/>
    </row>
    <row r="105" spans="1:16" ht="12.75" x14ac:dyDescent="0.2">
      <c r="A105" s="316">
        <f t="shared" si="3"/>
        <v>101</v>
      </c>
      <c r="B105" s="316"/>
      <c r="C105" s="347"/>
      <c r="D105" s="347"/>
      <c r="E105" s="347"/>
      <c r="F105" s="347"/>
      <c r="G105" s="316"/>
      <c r="H105" s="359"/>
      <c r="I105" s="359"/>
      <c r="J105" s="349"/>
      <c r="K105" s="350"/>
      <c r="L105" s="316"/>
      <c r="M105" s="316"/>
      <c r="N105" s="317"/>
      <c r="O105" s="351">
        <f t="shared" si="2"/>
        <v>0</v>
      </c>
      <c r="P105" s="352"/>
    </row>
    <row r="106" spans="1:16" ht="12.75" x14ac:dyDescent="0.2">
      <c r="A106" s="318">
        <f t="shared" si="3"/>
        <v>102</v>
      </c>
      <c r="B106" s="318"/>
      <c r="C106" s="353"/>
      <c r="D106" s="353"/>
      <c r="E106" s="353"/>
      <c r="F106" s="354"/>
      <c r="G106" s="318"/>
      <c r="H106" s="360"/>
      <c r="I106" s="360"/>
      <c r="J106" s="356"/>
      <c r="K106" s="357"/>
      <c r="L106" s="318"/>
      <c r="M106" s="318"/>
      <c r="N106" s="319"/>
      <c r="O106" s="318">
        <f t="shared" si="2"/>
        <v>0</v>
      </c>
      <c r="P106" s="358"/>
    </row>
    <row r="107" spans="1:16" ht="12.75" x14ac:dyDescent="0.2">
      <c r="A107" s="316">
        <f t="shared" si="3"/>
        <v>103</v>
      </c>
      <c r="B107" s="316"/>
      <c r="C107" s="347"/>
      <c r="D107" s="347"/>
      <c r="E107" s="347"/>
      <c r="F107" s="347"/>
      <c r="G107" s="316"/>
      <c r="H107" s="359"/>
      <c r="I107" s="359"/>
      <c r="J107" s="349"/>
      <c r="K107" s="350"/>
      <c r="L107" s="316"/>
      <c r="M107" s="316"/>
      <c r="N107" s="317"/>
      <c r="O107" s="351">
        <f t="shared" si="2"/>
        <v>0</v>
      </c>
      <c r="P107" s="352"/>
    </row>
    <row r="108" spans="1:16" ht="12.75" x14ac:dyDescent="0.2">
      <c r="A108" s="318">
        <f t="shared" si="3"/>
        <v>104</v>
      </c>
      <c r="B108" s="318"/>
      <c r="C108" s="353"/>
      <c r="D108" s="353"/>
      <c r="E108" s="353"/>
      <c r="F108" s="354"/>
      <c r="G108" s="318"/>
      <c r="H108" s="360"/>
      <c r="I108" s="360"/>
      <c r="J108" s="356"/>
      <c r="K108" s="357"/>
      <c r="L108" s="318"/>
      <c r="M108" s="318"/>
      <c r="N108" s="319"/>
      <c r="O108" s="318">
        <f t="shared" si="2"/>
        <v>0</v>
      </c>
      <c r="P108" s="358"/>
    </row>
    <row r="109" spans="1:16" ht="12.75" x14ac:dyDescent="0.2">
      <c r="A109" s="316">
        <f t="shared" si="3"/>
        <v>105</v>
      </c>
      <c r="B109" s="316"/>
      <c r="C109" s="347"/>
      <c r="D109" s="347"/>
      <c r="E109" s="347"/>
      <c r="F109" s="347"/>
      <c r="G109" s="316"/>
      <c r="H109" s="359"/>
      <c r="I109" s="359"/>
      <c r="J109" s="349"/>
      <c r="K109" s="350"/>
      <c r="L109" s="316"/>
      <c r="M109" s="316"/>
      <c r="N109" s="317"/>
      <c r="O109" s="351">
        <f t="shared" si="2"/>
        <v>0</v>
      </c>
      <c r="P109" s="352"/>
    </row>
    <row r="110" spans="1:16" ht="12.75" x14ac:dyDescent="0.2">
      <c r="A110" s="318">
        <f t="shared" si="3"/>
        <v>106</v>
      </c>
      <c r="B110" s="318"/>
      <c r="C110" s="353"/>
      <c r="D110" s="353"/>
      <c r="E110" s="353"/>
      <c r="F110" s="354"/>
      <c r="G110" s="318"/>
      <c r="H110" s="360"/>
      <c r="I110" s="360"/>
      <c r="J110" s="356"/>
      <c r="K110" s="357"/>
      <c r="L110" s="318"/>
      <c r="M110" s="318"/>
      <c r="N110" s="319"/>
      <c r="O110" s="318">
        <f t="shared" si="2"/>
        <v>0</v>
      </c>
      <c r="P110" s="358"/>
    </row>
    <row r="111" spans="1:16" ht="12.75" x14ac:dyDescent="0.2">
      <c r="A111" s="316">
        <f t="shared" si="3"/>
        <v>107</v>
      </c>
      <c r="B111" s="316"/>
      <c r="C111" s="347"/>
      <c r="D111" s="347"/>
      <c r="E111" s="347"/>
      <c r="F111" s="347"/>
      <c r="G111" s="316"/>
      <c r="H111" s="359"/>
      <c r="I111" s="359"/>
      <c r="J111" s="349"/>
      <c r="K111" s="350"/>
      <c r="L111" s="316"/>
      <c r="M111" s="316"/>
      <c r="N111" s="317"/>
      <c r="O111" s="351">
        <f t="shared" si="2"/>
        <v>0</v>
      </c>
      <c r="P111" s="352"/>
    </row>
    <row r="112" spans="1:16" ht="12.75" x14ac:dyDescent="0.2">
      <c r="A112" s="318">
        <f t="shared" si="3"/>
        <v>108</v>
      </c>
      <c r="B112" s="318"/>
      <c r="C112" s="353"/>
      <c r="D112" s="353"/>
      <c r="E112" s="353"/>
      <c r="F112" s="354"/>
      <c r="G112" s="318"/>
      <c r="H112" s="360"/>
      <c r="I112" s="360"/>
      <c r="J112" s="356"/>
      <c r="K112" s="357"/>
      <c r="L112" s="318"/>
      <c r="M112" s="318"/>
      <c r="N112" s="319"/>
      <c r="O112" s="318">
        <f t="shared" si="2"/>
        <v>0</v>
      </c>
      <c r="P112" s="358"/>
    </row>
    <row r="113" spans="1:16" ht="12.75" x14ac:dyDescent="0.2">
      <c r="A113" s="316">
        <f t="shared" si="3"/>
        <v>109</v>
      </c>
      <c r="B113" s="316"/>
      <c r="C113" s="347"/>
      <c r="D113" s="347"/>
      <c r="E113" s="347"/>
      <c r="F113" s="347"/>
      <c r="G113" s="316"/>
      <c r="H113" s="359"/>
      <c r="I113" s="359"/>
      <c r="J113" s="349"/>
      <c r="K113" s="350"/>
      <c r="L113" s="316"/>
      <c r="M113" s="316"/>
      <c r="N113" s="317"/>
      <c r="O113" s="351">
        <f t="shared" si="2"/>
        <v>0</v>
      </c>
      <c r="P113" s="352"/>
    </row>
    <row r="114" spans="1:16" ht="12.75" x14ac:dyDescent="0.2">
      <c r="A114" s="318">
        <f t="shared" si="3"/>
        <v>110</v>
      </c>
      <c r="B114" s="318"/>
      <c r="C114" s="353"/>
      <c r="D114" s="353"/>
      <c r="E114" s="353"/>
      <c r="F114" s="354"/>
      <c r="G114" s="318"/>
      <c r="H114" s="360"/>
      <c r="I114" s="360"/>
      <c r="J114" s="356"/>
      <c r="K114" s="357"/>
      <c r="L114" s="318"/>
      <c r="M114" s="318"/>
      <c r="N114" s="319"/>
      <c r="O114" s="318">
        <f t="shared" si="2"/>
        <v>0</v>
      </c>
      <c r="P114" s="358"/>
    </row>
    <row r="115" spans="1:16" ht="12.75" x14ac:dyDescent="0.2">
      <c r="A115" s="316">
        <f t="shared" si="3"/>
        <v>111</v>
      </c>
      <c r="B115" s="316"/>
      <c r="C115" s="347"/>
      <c r="D115" s="347"/>
      <c r="E115" s="347"/>
      <c r="F115" s="347"/>
      <c r="G115" s="316"/>
      <c r="H115" s="359"/>
      <c r="I115" s="359"/>
      <c r="J115" s="349"/>
      <c r="K115" s="350"/>
      <c r="L115" s="316"/>
      <c r="M115" s="316"/>
      <c r="N115" s="317"/>
      <c r="O115" s="351">
        <f t="shared" si="2"/>
        <v>0</v>
      </c>
      <c r="P115" s="352"/>
    </row>
    <row r="116" spans="1:16" ht="12.75" x14ac:dyDescent="0.2">
      <c r="A116" s="318">
        <f t="shared" si="3"/>
        <v>112</v>
      </c>
      <c r="B116" s="318"/>
      <c r="C116" s="353"/>
      <c r="D116" s="353"/>
      <c r="E116" s="353"/>
      <c r="F116" s="354"/>
      <c r="G116" s="318"/>
      <c r="H116" s="360"/>
      <c r="I116" s="360"/>
      <c r="J116" s="356"/>
      <c r="K116" s="357"/>
      <c r="L116" s="318"/>
      <c r="M116" s="318"/>
      <c r="N116" s="319"/>
      <c r="O116" s="318">
        <f t="shared" si="2"/>
        <v>0</v>
      </c>
      <c r="P116" s="358"/>
    </row>
    <row r="117" spans="1:16" ht="12.75" x14ac:dyDescent="0.2">
      <c r="A117" s="316">
        <f t="shared" si="3"/>
        <v>113</v>
      </c>
      <c r="B117" s="316"/>
      <c r="C117" s="347"/>
      <c r="D117" s="347"/>
      <c r="E117" s="347"/>
      <c r="F117" s="347"/>
      <c r="G117" s="316"/>
      <c r="H117" s="359"/>
      <c r="I117" s="359"/>
      <c r="J117" s="349"/>
      <c r="K117" s="350"/>
      <c r="L117" s="316"/>
      <c r="M117" s="316"/>
      <c r="N117" s="317"/>
      <c r="O117" s="351">
        <f t="shared" si="2"/>
        <v>0</v>
      </c>
      <c r="P117" s="352"/>
    </row>
    <row r="118" spans="1:16" ht="12.75" x14ac:dyDescent="0.2">
      <c r="A118" s="318">
        <f t="shared" si="3"/>
        <v>114</v>
      </c>
      <c r="B118" s="318"/>
      <c r="C118" s="353"/>
      <c r="D118" s="353"/>
      <c r="E118" s="353"/>
      <c r="F118" s="354"/>
      <c r="G118" s="318"/>
      <c r="H118" s="360"/>
      <c r="I118" s="360"/>
      <c r="J118" s="356"/>
      <c r="K118" s="357"/>
      <c r="L118" s="318"/>
      <c r="M118" s="318"/>
      <c r="N118" s="319"/>
      <c r="O118" s="318">
        <f t="shared" si="2"/>
        <v>0</v>
      </c>
      <c r="P118" s="358"/>
    </row>
    <row r="119" spans="1:16" ht="12.75" x14ac:dyDescent="0.2">
      <c r="A119" s="316">
        <f t="shared" si="3"/>
        <v>115</v>
      </c>
      <c r="B119" s="316"/>
      <c r="C119" s="347"/>
      <c r="D119" s="347"/>
      <c r="E119" s="347"/>
      <c r="F119" s="347"/>
      <c r="G119" s="316"/>
      <c r="H119" s="359"/>
      <c r="I119" s="359"/>
      <c r="J119" s="349"/>
      <c r="K119" s="350"/>
      <c r="L119" s="316"/>
      <c r="M119" s="316"/>
      <c r="N119" s="317"/>
      <c r="O119" s="351">
        <f t="shared" si="2"/>
        <v>0</v>
      </c>
      <c r="P119" s="352"/>
    </row>
    <row r="120" spans="1:16" ht="12.75" x14ac:dyDescent="0.2">
      <c r="A120" s="318">
        <f t="shared" si="3"/>
        <v>116</v>
      </c>
      <c r="B120" s="318"/>
      <c r="C120" s="353"/>
      <c r="D120" s="353"/>
      <c r="E120" s="353"/>
      <c r="F120" s="354"/>
      <c r="G120" s="318"/>
      <c r="H120" s="360"/>
      <c r="I120" s="360"/>
      <c r="J120" s="356"/>
      <c r="K120" s="357"/>
      <c r="L120" s="318"/>
      <c r="M120" s="318"/>
      <c r="N120" s="319"/>
      <c r="O120" s="318">
        <f t="shared" si="2"/>
        <v>0</v>
      </c>
      <c r="P120" s="358"/>
    </row>
    <row r="121" spans="1:16" ht="12.75" x14ac:dyDescent="0.2">
      <c r="A121" s="316">
        <f t="shared" si="3"/>
        <v>117</v>
      </c>
      <c r="B121" s="316"/>
      <c r="C121" s="347"/>
      <c r="D121" s="347"/>
      <c r="E121" s="347"/>
      <c r="F121" s="347"/>
      <c r="G121" s="316"/>
      <c r="H121" s="359"/>
      <c r="I121" s="359"/>
      <c r="J121" s="349"/>
      <c r="K121" s="350"/>
      <c r="L121" s="316"/>
      <c r="M121" s="316"/>
      <c r="N121" s="317"/>
      <c r="O121" s="351">
        <f t="shared" si="2"/>
        <v>0</v>
      </c>
      <c r="P121" s="352"/>
    </row>
    <row r="122" spans="1:16" ht="12.75" x14ac:dyDescent="0.2">
      <c r="A122" s="318">
        <f t="shared" si="3"/>
        <v>118</v>
      </c>
      <c r="B122" s="318"/>
      <c r="C122" s="353"/>
      <c r="D122" s="353"/>
      <c r="E122" s="353"/>
      <c r="F122" s="354"/>
      <c r="G122" s="318"/>
      <c r="H122" s="360"/>
      <c r="I122" s="360"/>
      <c r="J122" s="356"/>
      <c r="K122" s="357"/>
      <c r="L122" s="318"/>
      <c r="M122" s="318"/>
      <c r="N122" s="319"/>
      <c r="O122" s="318">
        <f t="shared" si="2"/>
        <v>0</v>
      </c>
      <c r="P122" s="358"/>
    </row>
    <row r="123" spans="1:16" ht="12.75" x14ac:dyDescent="0.2">
      <c r="A123" s="316">
        <f t="shared" si="3"/>
        <v>119</v>
      </c>
      <c r="B123" s="316"/>
      <c r="C123" s="347"/>
      <c r="D123" s="347"/>
      <c r="E123" s="347"/>
      <c r="F123" s="347"/>
      <c r="G123" s="316"/>
      <c r="H123" s="359"/>
      <c r="I123" s="359"/>
      <c r="J123" s="349"/>
      <c r="K123" s="350"/>
      <c r="L123" s="316"/>
      <c r="M123" s="316"/>
      <c r="N123" s="317"/>
      <c r="O123" s="351">
        <f t="shared" si="2"/>
        <v>0</v>
      </c>
      <c r="P123" s="352"/>
    </row>
    <row r="124" spans="1:16" ht="12.75" x14ac:dyDescent="0.2">
      <c r="A124" s="318">
        <f t="shared" si="3"/>
        <v>120</v>
      </c>
      <c r="B124" s="318"/>
      <c r="C124" s="353"/>
      <c r="D124" s="353"/>
      <c r="E124" s="353"/>
      <c r="F124" s="354"/>
      <c r="G124" s="318"/>
      <c r="H124" s="360"/>
      <c r="I124" s="360"/>
      <c r="J124" s="356"/>
      <c r="K124" s="357"/>
      <c r="L124" s="318"/>
      <c r="M124" s="318"/>
      <c r="N124" s="319"/>
      <c r="O124" s="318">
        <f t="shared" si="2"/>
        <v>0</v>
      </c>
      <c r="P124" s="358"/>
    </row>
    <row r="125" spans="1:16" ht="12.75" x14ac:dyDescent="0.2">
      <c r="A125" s="316">
        <f t="shared" si="3"/>
        <v>121</v>
      </c>
      <c r="B125" s="316"/>
      <c r="C125" s="347"/>
      <c r="D125" s="347"/>
      <c r="E125" s="347"/>
      <c r="F125" s="347"/>
      <c r="G125" s="316"/>
      <c r="H125" s="359"/>
      <c r="I125" s="359"/>
      <c r="J125" s="349"/>
      <c r="K125" s="350"/>
      <c r="L125" s="316"/>
      <c r="M125" s="316"/>
      <c r="N125" s="317"/>
      <c r="O125" s="351">
        <f t="shared" si="2"/>
        <v>0</v>
      </c>
      <c r="P125" s="352"/>
    </row>
    <row r="126" spans="1:16" ht="12.75" x14ac:dyDescent="0.2">
      <c r="A126" s="318">
        <f t="shared" si="3"/>
        <v>122</v>
      </c>
      <c r="B126" s="318"/>
      <c r="C126" s="353"/>
      <c r="D126" s="353"/>
      <c r="E126" s="353"/>
      <c r="F126" s="354"/>
      <c r="G126" s="318"/>
      <c r="H126" s="360"/>
      <c r="I126" s="360"/>
      <c r="J126" s="356"/>
      <c r="K126" s="357"/>
      <c r="L126" s="318"/>
      <c r="M126" s="318"/>
      <c r="N126" s="319"/>
      <c r="O126" s="318">
        <f t="shared" si="2"/>
        <v>0</v>
      </c>
      <c r="P126" s="358"/>
    </row>
    <row r="127" spans="1:16" ht="12.75" x14ac:dyDescent="0.2">
      <c r="A127" s="316">
        <f t="shared" si="3"/>
        <v>123</v>
      </c>
      <c r="B127" s="316"/>
      <c r="C127" s="347"/>
      <c r="D127" s="347"/>
      <c r="E127" s="347"/>
      <c r="F127" s="347"/>
      <c r="G127" s="316"/>
      <c r="H127" s="359"/>
      <c r="I127" s="359"/>
      <c r="J127" s="349"/>
      <c r="K127" s="350"/>
      <c r="L127" s="316"/>
      <c r="M127" s="316"/>
      <c r="N127" s="317"/>
      <c r="O127" s="351">
        <f t="shared" si="2"/>
        <v>0</v>
      </c>
      <c r="P127" s="352"/>
    </row>
    <row r="128" spans="1:16" ht="12.75" x14ac:dyDescent="0.2">
      <c r="A128" s="318">
        <f t="shared" si="3"/>
        <v>124</v>
      </c>
      <c r="B128" s="318"/>
      <c r="C128" s="353"/>
      <c r="D128" s="353"/>
      <c r="E128" s="353"/>
      <c r="F128" s="354"/>
      <c r="G128" s="318"/>
      <c r="H128" s="360"/>
      <c r="I128" s="360"/>
      <c r="J128" s="356"/>
      <c r="K128" s="357"/>
      <c r="L128" s="318"/>
      <c r="M128" s="318"/>
      <c r="N128" s="319"/>
      <c r="O128" s="318">
        <f t="shared" si="2"/>
        <v>0</v>
      </c>
      <c r="P128" s="358"/>
    </row>
    <row r="129" spans="1:16" ht="12.75" x14ac:dyDescent="0.2">
      <c r="A129" s="316">
        <f t="shared" si="3"/>
        <v>125</v>
      </c>
      <c r="B129" s="316"/>
      <c r="C129" s="347"/>
      <c r="D129" s="347"/>
      <c r="E129" s="347"/>
      <c r="F129" s="347"/>
      <c r="G129" s="316"/>
      <c r="H129" s="359"/>
      <c r="I129" s="359"/>
      <c r="J129" s="349"/>
      <c r="K129" s="350"/>
      <c r="L129" s="316"/>
      <c r="M129" s="316"/>
      <c r="N129" s="317"/>
      <c r="O129" s="351">
        <f t="shared" si="2"/>
        <v>0</v>
      </c>
      <c r="P129" s="352"/>
    </row>
    <row r="130" spans="1:16" ht="12.75" x14ac:dyDescent="0.2">
      <c r="A130" s="318">
        <f t="shared" si="3"/>
        <v>126</v>
      </c>
      <c r="B130" s="318"/>
      <c r="C130" s="353"/>
      <c r="D130" s="353"/>
      <c r="E130" s="353"/>
      <c r="F130" s="354"/>
      <c r="G130" s="318"/>
      <c r="H130" s="360"/>
      <c r="I130" s="360"/>
      <c r="J130" s="356"/>
      <c r="K130" s="357"/>
      <c r="L130" s="318"/>
      <c r="M130" s="318"/>
      <c r="N130" s="319"/>
      <c r="O130" s="318">
        <f t="shared" si="2"/>
        <v>0</v>
      </c>
      <c r="P130" s="358"/>
    </row>
    <row r="131" spans="1:16" ht="12.75" x14ac:dyDescent="0.2">
      <c r="A131" s="316">
        <f t="shared" si="3"/>
        <v>127</v>
      </c>
      <c r="B131" s="316"/>
      <c r="C131" s="347"/>
      <c r="D131" s="347"/>
      <c r="E131" s="347"/>
      <c r="F131" s="347"/>
      <c r="G131" s="316"/>
      <c r="H131" s="359"/>
      <c r="I131" s="359"/>
      <c r="J131" s="349"/>
      <c r="K131" s="350"/>
      <c r="L131" s="316"/>
      <c r="M131" s="316"/>
      <c r="N131" s="317"/>
      <c r="O131" s="351">
        <f t="shared" si="2"/>
        <v>0</v>
      </c>
      <c r="P131" s="352"/>
    </row>
    <row r="132" spans="1:16" ht="12.75" x14ac:dyDescent="0.2">
      <c r="A132" s="318">
        <f t="shared" si="3"/>
        <v>128</v>
      </c>
      <c r="B132" s="318"/>
      <c r="C132" s="353"/>
      <c r="D132" s="353"/>
      <c r="E132" s="353"/>
      <c r="F132" s="354"/>
      <c r="G132" s="318"/>
      <c r="H132" s="360"/>
      <c r="I132" s="360"/>
      <c r="J132" s="356"/>
      <c r="K132" s="357"/>
      <c r="L132" s="318"/>
      <c r="M132" s="318"/>
      <c r="N132" s="319"/>
      <c r="O132" s="318">
        <f t="shared" si="2"/>
        <v>0</v>
      </c>
      <c r="P132" s="358"/>
    </row>
    <row r="133" spans="1:16" ht="12.75" x14ac:dyDescent="0.2">
      <c r="A133" s="316">
        <f t="shared" si="3"/>
        <v>129</v>
      </c>
      <c r="B133" s="316"/>
      <c r="C133" s="347"/>
      <c r="D133" s="347"/>
      <c r="E133" s="347"/>
      <c r="F133" s="347"/>
      <c r="G133" s="316"/>
      <c r="H133" s="359"/>
      <c r="I133" s="359"/>
      <c r="J133" s="349"/>
      <c r="K133" s="350"/>
      <c r="L133" s="316"/>
      <c r="M133" s="316"/>
      <c r="N133" s="317"/>
      <c r="O133" s="351">
        <f t="shared" si="2"/>
        <v>0</v>
      </c>
      <c r="P133" s="352"/>
    </row>
    <row r="134" spans="1:16" ht="12.75" x14ac:dyDescent="0.2">
      <c r="A134" s="318">
        <f t="shared" si="3"/>
        <v>130</v>
      </c>
      <c r="B134" s="318"/>
      <c r="C134" s="353"/>
      <c r="D134" s="353"/>
      <c r="E134" s="353"/>
      <c r="F134" s="354"/>
      <c r="G134" s="318"/>
      <c r="H134" s="360"/>
      <c r="I134" s="360"/>
      <c r="J134" s="356"/>
      <c r="K134" s="357"/>
      <c r="L134" s="318"/>
      <c r="M134" s="318"/>
      <c r="N134" s="319"/>
      <c r="O134" s="318">
        <f t="shared" ref="O134:O197" si="4">SUM(M134:N134)</f>
        <v>0</v>
      </c>
      <c r="P134" s="358"/>
    </row>
    <row r="135" spans="1:16" ht="12.75" x14ac:dyDescent="0.2">
      <c r="A135" s="316">
        <f t="shared" ref="A135:A198" si="5">A134+1</f>
        <v>131</v>
      </c>
      <c r="B135" s="316"/>
      <c r="C135" s="347"/>
      <c r="D135" s="347"/>
      <c r="E135" s="347"/>
      <c r="F135" s="347"/>
      <c r="G135" s="316"/>
      <c r="H135" s="359"/>
      <c r="I135" s="359"/>
      <c r="J135" s="349"/>
      <c r="K135" s="350"/>
      <c r="L135" s="316"/>
      <c r="M135" s="316"/>
      <c r="N135" s="317"/>
      <c r="O135" s="351">
        <f t="shared" si="4"/>
        <v>0</v>
      </c>
      <c r="P135" s="352"/>
    </row>
    <row r="136" spans="1:16" ht="12.75" x14ac:dyDescent="0.2">
      <c r="A136" s="318">
        <f t="shared" si="5"/>
        <v>132</v>
      </c>
      <c r="B136" s="318"/>
      <c r="C136" s="353"/>
      <c r="D136" s="353"/>
      <c r="E136" s="353"/>
      <c r="F136" s="354"/>
      <c r="G136" s="318"/>
      <c r="H136" s="360"/>
      <c r="I136" s="360"/>
      <c r="J136" s="356"/>
      <c r="K136" s="357"/>
      <c r="L136" s="318"/>
      <c r="M136" s="318"/>
      <c r="N136" s="319"/>
      <c r="O136" s="318">
        <f t="shared" si="4"/>
        <v>0</v>
      </c>
      <c r="P136" s="358"/>
    </row>
    <row r="137" spans="1:16" ht="12.75" x14ac:dyDescent="0.2">
      <c r="A137" s="316">
        <f t="shared" si="5"/>
        <v>133</v>
      </c>
      <c r="B137" s="316"/>
      <c r="C137" s="347"/>
      <c r="D137" s="347"/>
      <c r="E137" s="347"/>
      <c r="F137" s="347"/>
      <c r="G137" s="316"/>
      <c r="H137" s="359"/>
      <c r="I137" s="359"/>
      <c r="J137" s="349"/>
      <c r="K137" s="350"/>
      <c r="L137" s="316"/>
      <c r="M137" s="316"/>
      <c r="N137" s="317"/>
      <c r="O137" s="351">
        <f t="shared" si="4"/>
        <v>0</v>
      </c>
      <c r="P137" s="352"/>
    </row>
    <row r="138" spans="1:16" ht="12.75" x14ac:dyDescent="0.2">
      <c r="A138" s="318">
        <f t="shared" si="5"/>
        <v>134</v>
      </c>
      <c r="B138" s="318"/>
      <c r="C138" s="353"/>
      <c r="D138" s="353"/>
      <c r="E138" s="353"/>
      <c r="F138" s="354"/>
      <c r="G138" s="318"/>
      <c r="H138" s="360"/>
      <c r="I138" s="360"/>
      <c r="J138" s="356"/>
      <c r="K138" s="357"/>
      <c r="L138" s="318"/>
      <c r="M138" s="318"/>
      <c r="N138" s="319"/>
      <c r="O138" s="318">
        <f t="shared" si="4"/>
        <v>0</v>
      </c>
      <c r="P138" s="358"/>
    </row>
    <row r="139" spans="1:16" ht="12.75" x14ac:dyDescent="0.2">
      <c r="A139" s="316">
        <f t="shared" si="5"/>
        <v>135</v>
      </c>
      <c r="B139" s="316"/>
      <c r="C139" s="347"/>
      <c r="D139" s="347"/>
      <c r="E139" s="347"/>
      <c r="F139" s="347"/>
      <c r="G139" s="316"/>
      <c r="H139" s="359"/>
      <c r="I139" s="359"/>
      <c r="J139" s="349"/>
      <c r="K139" s="350"/>
      <c r="L139" s="316"/>
      <c r="M139" s="316"/>
      <c r="N139" s="317"/>
      <c r="O139" s="351">
        <f t="shared" si="4"/>
        <v>0</v>
      </c>
      <c r="P139" s="352"/>
    </row>
    <row r="140" spans="1:16" ht="12.75" x14ac:dyDescent="0.2">
      <c r="A140" s="318">
        <f t="shared" si="5"/>
        <v>136</v>
      </c>
      <c r="B140" s="318"/>
      <c r="C140" s="353"/>
      <c r="D140" s="353"/>
      <c r="E140" s="353"/>
      <c r="F140" s="354"/>
      <c r="G140" s="318"/>
      <c r="H140" s="360"/>
      <c r="I140" s="360"/>
      <c r="J140" s="356"/>
      <c r="K140" s="357"/>
      <c r="L140" s="318"/>
      <c r="M140" s="318"/>
      <c r="N140" s="319"/>
      <c r="O140" s="318">
        <f t="shared" si="4"/>
        <v>0</v>
      </c>
      <c r="P140" s="358"/>
    </row>
    <row r="141" spans="1:16" ht="12.75" x14ac:dyDescent="0.2">
      <c r="A141" s="316">
        <f t="shared" si="5"/>
        <v>137</v>
      </c>
      <c r="B141" s="316"/>
      <c r="C141" s="347"/>
      <c r="D141" s="347"/>
      <c r="E141" s="347"/>
      <c r="F141" s="347"/>
      <c r="G141" s="316"/>
      <c r="H141" s="359"/>
      <c r="I141" s="359"/>
      <c r="J141" s="349"/>
      <c r="K141" s="350"/>
      <c r="L141" s="316"/>
      <c r="M141" s="316"/>
      <c r="N141" s="317"/>
      <c r="O141" s="351">
        <f t="shared" si="4"/>
        <v>0</v>
      </c>
      <c r="P141" s="352"/>
    </row>
    <row r="142" spans="1:16" ht="12.75" x14ac:dyDescent="0.2">
      <c r="A142" s="318">
        <f t="shared" si="5"/>
        <v>138</v>
      </c>
      <c r="B142" s="318"/>
      <c r="C142" s="353"/>
      <c r="D142" s="353"/>
      <c r="E142" s="353"/>
      <c r="F142" s="354"/>
      <c r="G142" s="318"/>
      <c r="H142" s="360"/>
      <c r="I142" s="360"/>
      <c r="J142" s="356"/>
      <c r="K142" s="357"/>
      <c r="L142" s="318"/>
      <c r="M142" s="318"/>
      <c r="N142" s="319"/>
      <c r="O142" s="318">
        <f t="shared" si="4"/>
        <v>0</v>
      </c>
      <c r="P142" s="358"/>
    </row>
    <row r="143" spans="1:16" ht="12.75" x14ac:dyDescent="0.2">
      <c r="A143" s="316">
        <f t="shared" si="5"/>
        <v>139</v>
      </c>
      <c r="B143" s="316"/>
      <c r="C143" s="347"/>
      <c r="D143" s="347"/>
      <c r="E143" s="347"/>
      <c r="F143" s="347"/>
      <c r="G143" s="316"/>
      <c r="H143" s="359"/>
      <c r="I143" s="359"/>
      <c r="J143" s="349"/>
      <c r="K143" s="350"/>
      <c r="L143" s="316"/>
      <c r="M143" s="316"/>
      <c r="N143" s="317"/>
      <c r="O143" s="351">
        <f t="shared" si="4"/>
        <v>0</v>
      </c>
      <c r="P143" s="352"/>
    </row>
    <row r="144" spans="1:16" ht="12.75" x14ac:dyDescent="0.2">
      <c r="A144" s="318">
        <f t="shared" si="5"/>
        <v>140</v>
      </c>
      <c r="B144" s="318"/>
      <c r="C144" s="353"/>
      <c r="D144" s="353"/>
      <c r="E144" s="353"/>
      <c r="F144" s="354"/>
      <c r="G144" s="318"/>
      <c r="H144" s="360"/>
      <c r="I144" s="360"/>
      <c r="J144" s="356"/>
      <c r="K144" s="357"/>
      <c r="L144" s="318"/>
      <c r="M144" s="318"/>
      <c r="N144" s="319"/>
      <c r="O144" s="318">
        <f t="shared" si="4"/>
        <v>0</v>
      </c>
      <c r="P144" s="358"/>
    </row>
    <row r="145" spans="1:16" ht="12.75" x14ac:dyDescent="0.2">
      <c r="A145" s="316">
        <f t="shared" si="5"/>
        <v>141</v>
      </c>
      <c r="B145" s="316"/>
      <c r="C145" s="347"/>
      <c r="D145" s="347"/>
      <c r="E145" s="347"/>
      <c r="F145" s="347"/>
      <c r="G145" s="316"/>
      <c r="H145" s="359"/>
      <c r="I145" s="359"/>
      <c r="J145" s="349"/>
      <c r="K145" s="350"/>
      <c r="L145" s="316"/>
      <c r="M145" s="316"/>
      <c r="N145" s="317"/>
      <c r="O145" s="351">
        <f t="shared" si="4"/>
        <v>0</v>
      </c>
      <c r="P145" s="352"/>
    </row>
    <row r="146" spans="1:16" ht="12.75" x14ac:dyDescent="0.2">
      <c r="A146" s="318">
        <f t="shared" si="5"/>
        <v>142</v>
      </c>
      <c r="B146" s="318"/>
      <c r="C146" s="353"/>
      <c r="D146" s="353"/>
      <c r="E146" s="353"/>
      <c r="F146" s="354"/>
      <c r="G146" s="318"/>
      <c r="H146" s="360"/>
      <c r="I146" s="360"/>
      <c r="J146" s="356"/>
      <c r="K146" s="357"/>
      <c r="L146" s="318"/>
      <c r="M146" s="318"/>
      <c r="N146" s="319"/>
      <c r="O146" s="318">
        <f t="shared" si="4"/>
        <v>0</v>
      </c>
      <c r="P146" s="358"/>
    </row>
    <row r="147" spans="1:16" ht="12.75" x14ac:dyDescent="0.2">
      <c r="A147" s="316">
        <f t="shared" si="5"/>
        <v>143</v>
      </c>
      <c r="B147" s="316"/>
      <c r="C147" s="347"/>
      <c r="D147" s="347"/>
      <c r="E147" s="347"/>
      <c r="F147" s="347"/>
      <c r="G147" s="316"/>
      <c r="H147" s="359"/>
      <c r="I147" s="359"/>
      <c r="J147" s="349"/>
      <c r="K147" s="350"/>
      <c r="L147" s="316"/>
      <c r="M147" s="316"/>
      <c r="N147" s="317"/>
      <c r="O147" s="351">
        <f t="shared" si="4"/>
        <v>0</v>
      </c>
      <c r="P147" s="352"/>
    </row>
    <row r="148" spans="1:16" ht="12.75" x14ac:dyDescent="0.2">
      <c r="A148" s="318">
        <f t="shared" si="5"/>
        <v>144</v>
      </c>
      <c r="B148" s="318"/>
      <c r="C148" s="353"/>
      <c r="D148" s="353"/>
      <c r="E148" s="353"/>
      <c r="F148" s="354"/>
      <c r="G148" s="318"/>
      <c r="H148" s="360"/>
      <c r="I148" s="360"/>
      <c r="J148" s="356"/>
      <c r="K148" s="357"/>
      <c r="L148" s="318"/>
      <c r="M148" s="318"/>
      <c r="N148" s="319"/>
      <c r="O148" s="318">
        <f t="shared" si="4"/>
        <v>0</v>
      </c>
      <c r="P148" s="358"/>
    </row>
    <row r="149" spans="1:16" ht="12.75" x14ac:dyDescent="0.2">
      <c r="A149" s="316">
        <f t="shared" si="5"/>
        <v>145</v>
      </c>
      <c r="B149" s="316"/>
      <c r="C149" s="347"/>
      <c r="D149" s="347"/>
      <c r="E149" s="347"/>
      <c r="F149" s="347"/>
      <c r="G149" s="316"/>
      <c r="H149" s="359"/>
      <c r="I149" s="359"/>
      <c r="J149" s="349"/>
      <c r="K149" s="350"/>
      <c r="L149" s="316"/>
      <c r="M149" s="316"/>
      <c r="N149" s="317"/>
      <c r="O149" s="351">
        <f t="shared" si="4"/>
        <v>0</v>
      </c>
      <c r="P149" s="352"/>
    </row>
    <row r="150" spans="1:16" ht="12.75" x14ac:dyDescent="0.2">
      <c r="A150" s="318">
        <f t="shared" si="5"/>
        <v>146</v>
      </c>
      <c r="B150" s="318"/>
      <c r="C150" s="353"/>
      <c r="D150" s="353"/>
      <c r="E150" s="353"/>
      <c r="F150" s="354"/>
      <c r="G150" s="318"/>
      <c r="H150" s="360"/>
      <c r="I150" s="360"/>
      <c r="J150" s="356"/>
      <c r="K150" s="357"/>
      <c r="L150" s="318"/>
      <c r="M150" s="318"/>
      <c r="N150" s="319"/>
      <c r="O150" s="318">
        <f t="shared" si="4"/>
        <v>0</v>
      </c>
      <c r="P150" s="358"/>
    </row>
    <row r="151" spans="1:16" ht="12.75" x14ac:dyDescent="0.2">
      <c r="A151" s="316">
        <f t="shared" si="5"/>
        <v>147</v>
      </c>
      <c r="B151" s="316"/>
      <c r="C151" s="347"/>
      <c r="D151" s="347"/>
      <c r="E151" s="347"/>
      <c r="F151" s="347"/>
      <c r="G151" s="316"/>
      <c r="H151" s="359"/>
      <c r="I151" s="359"/>
      <c r="J151" s="349"/>
      <c r="K151" s="350"/>
      <c r="L151" s="316"/>
      <c r="M151" s="316"/>
      <c r="N151" s="317"/>
      <c r="O151" s="351">
        <f t="shared" si="4"/>
        <v>0</v>
      </c>
      <c r="P151" s="352"/>
    </row>
    <row r="152" spans="1:16" ht="12.75" x14ac:dyDescent="0.2">
      <c r="A152" s="318">
        <f t="shared" si="5"/>
        <v>148</v>
      </c>
      <c r="B152" s="318"/>
      <c r="C152" s="353"/>
      <c r="D152" s="353"/>
      <c r="E152" s="353"/>
      <c r="F152" s="354"/>
      <c r="G152" s="318"/>
      <c r="H152" s="360"/>
      <c r="I152" s="360"/>
      <c r="J152" s="356"/>
      <c r="K152" s="357"/>
      <c r="L152" s="318"/>
      <c r="M152" s="318"/>
      <c r="N152" s="319"/>
      <c r="O152" s="318">
        <f t="shared" si="4"/>
        <v>0</v>
      </c>
      <c r="P152" s="358"/>
    </row>
    <row r="153" spans="1:16" ht="12.75" x14ac:dyDescent="0.2">
      <c r="A153" s="316">
        <f t="shared" si="5"/>
        <v>149</v>
      </c>
      <c r="B153" s="316"/>
      <c r="C153" s="347"/>
      <c r="D153" s="347"/>
      <c r="E153" s="347"/>
      <c r="F153" s="347"/>
      <c r="G153" s="316"/>
      <c r="H153" s="359"/>
      <c r="I153" s="359"/>
      <c r="J153" s="349"/>
      <c r="K153" s="350"/>
      <c r="L153" s="316"/>
      <c r="M153" s="316"/>
      <c r="N153" s="317"/>
      <c r="O153" s="351">
        <f t="shared" si="4"/>
        <v>0</v>
      </c>
      <c r="P153" s="352"/>
    </row>
    <row r="154" spans="1:16" ht="12.75" x14ac:dyDescent="0.2">
      <c r="A154" s="318">
        <f t="shared" si="5"/>
        <v>150</v>
      </c>
      <c r="B154" s="318"/>
      <c r="C154" s="353"/>
      <c r="D154" s="353"/>
      <c r="E154" s="353"/>
      <c r="F154" s="354"/>
      <c r="G154" s="318"/>
      <c r="H154" s="360"/>
      <c r="I154" s="360"/>
      <c r="J154" s="356"/>
      <c r="K154" s="357"/>
      <c r="L154" s="318"/>
      <c r="M154" s="318"/>
      <c r="N154" s="319"/>
      <c r="O154" s="318">
        <f t="shared" si="4"/>
        <v>0</v>
      </c>
      <c r="P154" s="358"/>
    </row>
    <row r="155" spans="1:16" ht="12.75" x14ac:dyDescent="0.2">
      <c r="A155" s="316">
        <f t="shared" si="5"/>
        <v>151</v>
      </c>
      <c r="B155" s="316"/>
      <c r="C155" s="347"/>
      <c r="D155" s="347"/>
      <c r="E155" s="347"/>
      <c r="F155" s="347"/>
      <c r="G155" s="316"/>
      <c r="H155" s="359"/>
      <c r="I155" s="359"/>
      <c r="J155" s="349"/>
      <c r="K155" s="350"/>
      <c r="L155" s="316"/>
      <c r="M155" s="316"/>
      <c r="N155" s="317"/>
      <c r="O155" s="351">
        <f t="shared" si="4"/>
        <v>0</v>
      </c>
      <c r="P155" s="352"/>
    </row>
    <row r="156" spans="1:16" ht="12.75" x14ac:dyDescent="0.2">
      <c r="A156" s="318">
        <f t="shared" si="5"/>
        <v>152</v>
      </c>
      <c r="B156" s="318"/>
      <c r="C156" s="353"/>
      <c r="D156" s="353"/>
      <c r="E156" s="353"/>
      <c r="F156" s="354"/>
      <c r="G156" s="318"/>
      <c r="H156" s="360"/>
      <c r="I156" s="360"/>
      <c r="J156" s="356"/>
      <c r="K156" s="357"/>
      <c r="L156" s="318"/>
      <c r="M156" s="318"/>
      <c r="N156" s="319"/>
      <c r="O156" s="318">
        <f t="shared" si="4"/>
        <v>0</v>
      </c>
      <c r="P156" s="358"/>
    </row>
    <row r="157" spans="1:16" ht="12.75" x14ac:dyDescent="0.2">
      <c r="A157" s="316">
        <f t="shared" si="5"/>
        <v>153</v>
      </c>
      <c r="B157" s="316"/>
      <c r="C157" s="347"/>
      <c r="D157" s="347"/>
      <c r="E157" s="347"/>
      <c r="F157" s="347"/>
      <c r="G157" s="316"/>
      <c r="H157" s="359"/>
      <c r="I157" s="359"/>
      <c r="J157" s="349"/>
      <c r="K157" s="350"/>
      <c r="L157" s="316"/>
      <c r="M157" s="316"/>
      <c r="N157" s="317"/>
      <c r="O157" s="351">
        <f t="shared" si="4"/>
        <v>0</v>
      </c>
      <c r="P157" s="352"/>
    </row>
    <row r="158" spans="1:16" ht="12.75" x14ac:dyDescent="0.2">
      <c r="A158" s="318">
        <f t="shared" si="5"/>
        <v>154</v>
      </c>
      <c r="B158" s="318"/>
      <c r="C158" s="353"/>
      <c r="D158" s="353"/>
      <c r="E158" s="353"/>
      <c r="F158" s="354"/>
      <c r="G158" s="318"/>
      <c r="H158" s="360"/>
      <c r="I158" s="360"/>
      <c r="J158" s="356"/>
      <c r="K158" s="357"/>
      <c r="L158" s="318"/>
      <c r="M158" s="318"/>
      <c r="N158" s="319"/>
      <c r="O158" s="318">
        <f t="shared" si="4"/>
        <v>0</v>
      </c>
      <c r="P158" s="358"/>
    </row>
    <row r="159" spans="1:16" ht="12.75" x14ac:dyDescent="0.2">
      <c r="A159" s="316">
        <f t="shared" si="5"/>
        <v>155</v>
      </c>
      <c r="B159" s="316"/>
      <c r="C159" s="347"/>
      <c r="D159" s="347"/>
      <c r="E159" s="347"/>
      <c r="F159" s="347"/>
      <c r="G159" s="316"/>
      <c r="H159" s="359"/>
      <c r="I159" s="359"/>
      <c r="J159" s="349"/>
      <c r="K159" s="350"/>
      <c r="L159" s="316"/>
      <c r="M159" s="316"/>
      <c r="N159" s="317"/>
      <c r="O159" s="351">
        <f t="shared" si="4"/>
        <v>0</v>
      </c>
      <c r="P159" s="352"/>
    </row>
    <row r="160" spans="1:16" ht="12.75" x14ac:dyDescent="0.2">
      <c r="A160" s="318">
        <f t="shared" si="5"/>
        <v>156</v>
      </c>
      <c r="B160" s="318"/>
      <c r="C160" s="353"/>
      <c r="D160" s="353"/>
      <c r="E160" s="353"/>
      <c r="F160" s="354"/>
      <c r="G160" s="318"/>
      <c r="H160" s="360"/>
      <c r="I160" s="360"/>
      <c r="J160" s="356"/>
      <c r="K160" s="357"/>
      <c r="L160" s="318"/>
      <c r="M160" s="318"/>
      <c r="N160" s="319"/>
      <c r="O160" s="318">
        <f t="shared" si="4"/>
        <v>0</v>
      </c>
      <c r="P160" s="358"/>
    </row>
    <row r="161" spans="1:16" ht="12.75" x14ac:dyDescent="0.2">
      <c r="A161" s="316">
        <f t="shared" si="5"/>
        <v>157</v>
      </c>
      <c r="B161" s="316"/>
      <c r="C161" s="347"/>
      <c r="D161" s="347"/>
      <c r="E161" s="347"/>
      <c r="F161" s="347"/>
      <c r="G161" s="316"/>
      <c r="H161" s="359"/>
      <c r="I161" s="359"/>
      <c r="J161" s="349"/>
      <c r="K161" s="350"/>
      <c r="L161" s="316"/>
      <c r="M161" s="316"/>
      <c r="N161" s="317"/>
      <c r="O161" s="351">
        <f t="shared" si="4"/>
        <v>0</v>
      </c>
      <c r="P161" s="352"/>
    </row>
    <row r="162" spans="1:16" ht="12.75" x14ac:dyDescent="0.2">
      <c r="A162" s="318">
        <f t="shared" si="5"/>
        <v>158</v>
      </c>
      <c r="B162" s="318"/>
      <c r="C162" s="353"/>
      <c r="D162" s="353"/>
      <c r="E162" s="353"/>
      <c r="F162" s="354"/>
      <c r="G162" s="318"/>
      <c r="H162" s="360"/>
      <c r="I162" s="360"/>
      <c r="J162" s="356"/>
      <c r="K162" s="357"/>
      <c r="L162" s="318"/>
      <c r="M162" s="318"/>
      <c r="N162" s="319"/>
      <c r="O162" s="318">
        <f t="shared" si="4"/>
        <v>0</v>
      </c>
      <c r="P162" s="358"/>
    </row>
    <row r="163" spans="1:16" ht="12.75" x14ac:dyDescent="0.2">
      <c r="A163" s="316">
        <f t="shared" si="5"/>
        <v>159</v>
      </c>
      <c r="B163" s="316"/>
      <c r="C163" s="347"/>
      <c r="D163" s="347"/>
      <c r="E163" s="347"/>
      <c r="F163" s="347"/>
      <c r="G163" s="316"/>
      <c r="H163" s="359"/>
      <c r="I163" s="359"/>
      <c r="J163" s="349"/>
      <c r="K163" s="350"/>
      <c r="L163" s="316"/>
      <c r="M163" s="316"/>
      <c r="N163" s="317"/>
      <c r="O163" s="351">
        <f t="shared" si="4"/>
        <v>0</v>
      </c>
      <c r="P163" s="352"/>
    </row>
    <row r="164" spans="1:16" ht="12.75" x14ac:dyDescent="0.2">
      <c r="A164" s="318">
        <f t="shared" si="5"/>
        <v>160</v>
      </c>
      <c r="B164" s="318"/>
      <c r="C164" s="353"/>
      <c r="D164" s="353"/>
      <c r="E164" s="353"/>
      <c r="F164" s="354"/>
      <c r="G164" s="318"/>
      <c r="H164" s="360"/>
      <c r="I164" s="360"/>
      <c r="J164" s="356"/>
      <c r="K164" s="357"/>
      <c r="L164" s="318"/>
      <c r="M164" s="318"/>
      <c r="N164" s="319"/>
      <c r="O164" s="318">
        <f t="shared" si="4"/>
        <v>0</v>
      </c>
      <c r="P164" s="358"/>
    </row>
    <row r="165" spans="1:16" ht="12.75" x14ac:dyDescent="0.2">
      <c r="A165" s="316">
        <f t="shared" si="5"/>
        <v>161</v>
      </c>
      <c r="B165" s="316"/>
      <c r="C165" s="347"/>
      <c r="D165" s="347"/>
      <c r="E165" s="347"/>
      <c r="F165" s="347"/>
      <c r="G165" s="316"/>
      <c r="H165" s="359"/>
      <c r="I165" s="359"/>
      <c r="J165" s="349"/>
      <c r="K165" s="350"/>
      <c r="L165" s="316"/>
      <c r="M165" s="316"/>
      <c r="N165" s="317"/>
      <c r="O165" s="351">
        <f t="shared" si="4"/>
        <v>0</v>
      </c>
      <c r="P165" s="352"/>
    </row>
    <row r="166" spans="1:16" ht="12.75" x14ac:dyDescent="0.2">
      <c r="A166" s="318">
        <f t="shared" si="5"/>
        <v>162</v>
      </c>
      <c r="B166" s="318"/>
      <c r="C166" s="353"/>
      <c r="D166" s="353"/>
      <c r="E166" s="353"/>
      <c r="F166" s="354"/>
      <c r="G166" s="318"/>
      <c r="H166" s="360"/>
      <c r="I166" s="360"/>
      <c r="J166" s="356"/>
      <c r="K166" s="357"/>
      <c r="L166" s="318"/>
      <c r="M166" s="318"/>
      <c r="N166" s="319"/>
      <c r="O166" s="318">
        <f t="shared" si="4"/>
        <v>0</v>
      </c>
      <c r="P166" s="358"/>
    </row>
    <row r="167" spans="1:16" ht="12.75" x14ac:dyDescent="0.2">
      <c r="A167" s="316">
        <f t="shared" si="5"/>
        <v>163</v>
      </c>
      <c r="B167" s="316"/>
      <c r="C167" s="347"/>
      <c r="D167" s="347"/>
      <c r="E167" s="347"/>
      <c r="F167" s="347"/>
      <c r="G167" s="316"/>
      <c r="H167" s="359"/>
      <c r="I167" s="359"/>
      <c r="J167" s="349"/>
      <c r="K167" s="350"/>
      <c r="L167" s="316"/>
      <c r="M167" s="316"/>
      <c r="N167" s="317"/>
      <c r="O167" s="351">
        <f t="shared" si="4"/>
        <v>0</v>
      </c>
      <c r="P167" s="352"/>
    </row>
    <row r="168" spans="1:16" ht="12.75" x14ac:dyDescent="0.2">
      <c r="A168" s="318">
        <f t="shared" si="5"/>
        <v>164</v>
      </c>
      <c r="B168" s="318"/>
      <c r="C168" s="353"/>
      <c r="D168" s="353"/>
      <c r="E168" s="353"/>
      <c r="F168" s="354"/>
      <c r="G168" s="318"/>
      <c r="H168" s="360"/>
      <c r="I168" s="360"/>
      <c r="J168" s="356"/>
      <c r="K168" s="357"/>
      <c r="L168" s="318"/>
      <c r="M168" s="318"/>
      <c r="N168" s="319"/>
      <c r="O168" s="318">
        <f t="shared" si="4"/>
        <v>0</v>
      </c>
      <c r="P168" s="358"/>
    </row>
    <row r="169" spans="1:16" ht="12.75" x14ac:dyDescent="0.2">
      <c r="A169" s="316">
        <f t="shared" si="5"/>
        <v>165</v>
      </c>
      <c r="B169" s="316"/>
      <c r="C169" s="347"/>
      <c r="D169" s="347"/>
      <c r="E169" s="347"/>
      <c r="F169" s="347"/>
      <c r="G169" s="316"/>
      <c r="H169" s="359"/>
      <c r="I169" s="359"/>
      <c r="J169" s="349"/>
      <c r="K169" s="350"/>
      <c r="L169" s="316"/>
      <c r="M169" s="316"/>
      <c r="N169" s="317"/>
      <c r="O169" s="351">
        <f t="shared" si="4"/>
        <v>0</v>
      </c>
      <c r="P169" s="352"/>
    </row>
    <row r="170" spans="1:16" ht="12.75" x14ac:dyDescent="0.2">
      <c r="A170" s="318">
        <f t="shared" si="5"/>
        <v>166</v>
      </c>
      <c r="B170" s="318"/>
      <c r="C170" s="353"/>
      <c r="D170" s="353"/>
      <c r="E170" s="353"/>
      <c r="F170" s="354"/>
      <c r="G170" s="318"/>
      <c r="H170" s="360"/>
      <c r="I170" s="360"/>
      <c r="J170" s="356"/>
      <c r="K170" s="357"/>
      <c r="L170" s="318"/>
      <c r="M170" s="318"/>
      <c r="N170" s="319"/>
      <c r="O170" s="318">
        <f t="shared" si="4"/>
        <v>0</v>
      </c>
      <c r="P170" s="358"/>
    </row>
    <row r="171" spans="1:16" ht="12.75" x14ac:dyDescent="0.2">
      <c r="A171" s="316">
        <f t="shared" si="5"/>
        <v>167</v>
      </c>
      <c r="B171" s="316"/>
      <c r="C171" s="347"/>
      <c r="D171" s="347"/>
      <c r="E171" s="347"/>
      <c r="F171" s="347"/>
      <c r="G171" s="316"/>
      <c r="H171" s="359"/>
      <c r="I171" s="359"/>
      <c r="J171" s="349"/>
      <c r="K171" s="350"/>
      <c r="L171" s="316"/>
      <c r="M171" s="316"/>
      <c r="N171" s="317"/>
      <c r="O171" s="351">
        <f t="shared" si="4"/>
        <v>0</v>
      </c>
      <c r="P171" s="352"/>
    </row>
    <row r="172" spans="1:16" ht="12.75" x14ac:dyDescent="0.2">
      <c r="A172" s="318">
        <f t="shared" si="5"/>
        <v>168</v>
      </c>
      <c r="B172" s="318"/>
      <c r="C172" s="353"/>
      <c r="D172" s="353"/>
      <c r="E172" s="353"/>
      <c r="F172" s="354"/>
      <c r="G172" s="318"/>
      <c r="H172" s="360"/>
      <c r="I172" s="360"/>
      <c r="J172" s="356"/>
      <c r="K172" s="357"/>
      <c r="L172" s="318"/>
      <c r="M172" s="318"/>
      <c r="N172" s="319"/>
      <c r="O172" s="318">
        <f t="shared" si="4"/>
        <v>0</v>
      </c>
      <c r="P172" s="358"/>
    </row>
    <row r="173" spans="1:16" ht="12.75" x14ac:dyDescent="0.2">
      <c r="A173" s="316">
        <f t="shared" si="5"/>
        <v>169</v>
      </c>
      <c r="B173" s="316"/>
      <c r="C173" s="347"/>
      <c r="D173" s="347"/>
      <c r="E173" s="347"/>
      <c r="F173" s="347"/>
      <c r="G173" s="316"/>
      <c r="H173" s="359"/>
      <c r="I173" s="359"/>
      <c r="J173" s="349"/>
      <c r="K173" s="350"/>
      <c r="L173" s="316"/>
      <c r="M173" s="316"/>
      <c r="N173" s="317"/>
      <c r="O173" s="351">
        <f t="shared" si="4"/>
        <v>0</v>
      </c>
      <c r="P173" s="352"/>
    </row>
    <row r="174" spans="1:16" ht="12.75" x14ac:dyDescent="0.2">
      <c r="A174" s="318">
        <f t="shared" si="5"/>
        <v>170</v>
      </c>
      <c r="B174" s="318"/>
      <c r="C174" s="353"/>
      <c r="D174" s="353"/>
      <c r="E174" s="353"/>
      <c r="F174" s="354"/>
      <c r="G174" s="318"/>
      <c r="H174" s="360"/>
      <c r="I174" s="360"/>
      <c r="J174" s="356"/>
      <c r="K174" s="357"/>
      <c r="L174" s="318"/>
      <c r="M174" s="318"/>
      <c r="N174" s="319"/>
      <c r="O174" s="318">
        <f t="shared" si="4"/>
        <v>0</v>
      </c>
      <c r="P174" s="358"/>
    </row>
    <row r="175" spans="1:16" ht="12.75" x14ac:dyDescent="0.2">
      <c r="A175" s="316">
        <f t="shared" si="5"/>
        <v>171</v>
      </c>
      <c r="B175" s="316"/>
      <c r="C175" s="347"/>
      <c r="D175" s="347"/>
      <c r="E175" s="347"/>
      <c r="F175" s="347"/>
      <c r="G175" s="316"/>
      <c r="H175" s="359"/>
      <c r="I175" s="359"/>
      <c r="J175" s="349"/>
      <c r="K175" s="350"/>
      <c r="L175" s="316"/>
      <c r="M175" s="316"/>
      <c r="N175" s="317"/>
      <c r="O175" s="351">
        <f t="shared" si="4"/>
        <v>0</v>
      </c>
      <c r="P175" s="352"/>
    </row>
    <row r="176" spans="1:16" ht="12.75" x14ac:dyDescent="0.2">
      <c r="A176" s="318">
        <f t="shared" si="5"/>
        <v>172</v>
      </c>
      <c r="B176" s="318"/>
      <c r="C176" s="353"/>
      <c r="D176" s="353"/>
      <c r="E176" s="353"/>
      <c r="F176" s="354"/>
      <c r="G176" s="318"/>
      <c r="H176" s="360"/>
      <c r="I176" s="360"/>
      <c r="J176" s="356"/>
      <c r="K176" s="357"/>
      <c r="L176" s="318"/>
      <c r="M176" s="318"/>
      <c r="N176" s="319"/>
      <c r="O176" s="318">
        <f t="shared" si="4"/>
        <v>0</v>
      </c>
      <c r="P176" s="358"/>
    </row>
    <row r="177" spans="1:16" ht="12.75" x14ac:dyDescent="0.2">
      <c r="A177" s="316">
        <f t="shared" si="5"/>
        <v>173</v>
      </c>
      <c r="B177" s="316"/>
      <c r="C177" s="347"/>
      <c r="D177" s="347"/>
      <c r="E177" s="347"/>
      <c r="F177" s="347"/>
      <c r="G177" s="316"/>
      <c r="H177" s="359"/>
      <c r="I177" s="359"/>
      <c r="J177" s="349"/>
      <c r="K177" s="350"/>
      <c r="L177" s="316"/>
      <c r="M177" s="316"/>
      <c r="N177" s="317"/>
      <c r="O177" s="351">
        <f t="shared" si="4"/>
        <v>0</v>
      </c>
      <c r="P177" s="352"/>
    </row>
    <row r="178" spans="1:16" ht="12.75" x14ac:dyDescent="0.2">
      <c r="A178" s="318">
        <f t="shared" si="5"/>
        <v>174</v>
      </c>
      <c r="B178" s="318"/>
      <c r="C178" s="353"/>
      <c r="D178" s="353"/>
      <c r="E178" s="353"/>
      <c r="F178" s="354"/>
      <c r="G178" s="318"/>
      <c r="H178" s="360"/>
      <c r="I178" s="360"/>
      <c r="J178" s="356"/>
      <c r="K178" s="357"/>
      <c r="L178" s="318"/>
      <c r="M178" s="318"/>
      <c r="N178" s="319"/>
      <c r="O178" s="318">
        <f t="shared" si="4"/>
        <v>0</v>
      </c>
      <c r="P178" s="358"/>
    </row>
    <row r="179" spans="1:16" ht="12.75" x14ac:dyDescent="0.2">
      <c r="A179" s="316">
        <f t="shared" si="5"/>
        <v>175</v>
      </c>
      <c r="B179" s="316"/>
      <c r="C179" s="347"/>
      <c r="D179" s="347"/>
      <c r="E179" s="347"/>
      <c r="F179" s="347"/>
      <c r="G179" s="316"/>
      <c r="H179" s="359"/>
      <c r="I179" s="359"/>
      <c r="J179" s="349"/>
      <c r="K179" s="350"/>
      <c r="L179" s="316"/>
      <c r="M179" s="316"/>
      <c r="N179" s="317"/>
      <c r="O179" s="351">
        <f t="shared" si="4"/>
        <v>0</v>
      </c>
      <c r="P179" s="352"/>
    </row>
    <row r="180" spans="1:16" ht="12.75" x14ac:dyDescent="0.2">
      <c r="A180" s="318">
        <f t="shared" si="5"/>
        <v>176</v>
      </c>
      <c r="B180" s="318"/>
      <c r="C180" s="353"/>
      <c r="D180" s="353"/>
      <c r="E180" s="353"/>
      <c r="F180" s="354"/>
      <c r="G180" s="318"/>
      <c r="H180" s="360"/>
      <c r="I180" s="360"/>
      <c r="J180" s="356"/>
      <c r="K180" s="357"/>
      <c r="L180" s="318"/>
      <c r="M180" s="318"/>
      <c r="N180" s="319"/>
      <c r="O180" s="318">
        <f t="shared" si="4"/>
        <v>0</v>
      </c>
      <c r="P180" s="358"/>
    </row>
    <row r="181" spans="1:16" ht="12.75" x14ac:dyDescent="0.2">
      <c r="A181" s="316">
        <f t="shared" si="5"/>
        <v>177</v>
      </c>
      <c r="B181" s="316"/>
      <c r="C181" s="347"/>
      <c r="D181" s="347"/>
      <c r="E181" s="347"/>
      <c r="F181" s="347"/>
      <c r="G181" s="316"/>
      <c r="H181" s="359"/>
      <c r="I181" s="359"/>
      <c r="J181" s="349"/>
      <c r="K181" s="350"/>
      <c r="L181" s="316"/>
      <c r="M181" s="316"/>
      <c r="N181" s="317"/>
      <c r="O181" s="351">
        <f t="shared" si="4"/>
        <v>0</v>
      </c>
      <c r="P181" s="352"/>
    </row>
    <row r="182" spans="1:16" ht="12.75" x14ac:dyDescent="0.2">
      <c r="A182" s="318">
        <f t="shared" si="5"/>
        <v>178</v>
      </c>
      <c r="B182" s="318"/>
      <c r="C182" s="353"/>
      <c r="D182" s="353"/>
      <c r="E182" s="353"/>
      <c r="F182" s="354"/>
      <c r="G182" s="318"/>
      <c r="H182" s="360"/>
      <c r="I182" s="360"/>
      <c r="J182" s="356"/>
      <c r="K182" s="357"/>
      <c r="L182" s="318"/>
      <c r="M182" s="318"/>
      <c r="N182" s="319"/>
      <c r="O182" s="318">
        <f t="shared" si="4"/>
        <v>0</v>
      </c>
      <c r="P182" s="358"/>
    </row>
    <row r="183" spans="1:16" ht="12.75" x14ac:dyDescent="0.2">
      <c r="A183" s="316">
        <f t="shared" si="5"/>
        <v>179</v>
      </c>
      <c r="B183" s="316"/>
      <c r="C183" s="347"/>
      <c r="D183" s="347"/>
      <c r="E183" s="347"/>
      <c r="F183" s="347"/>
      <c r="G183" s="316"/>
      <c r="H183" s="359"/>
      <c r="I183" s="359"/>
      <c r="J183" s="349"/>
      <c r="K183" s="350"/>
      <c r="L183" s="316"/>
      <c r="M183" s="316"/>
      <c r="N183" s="317"/>
      <c r="O183" s="351">
        <f t="shared" si="4"/>
        <v>0</v>
      </c>
      <c r="P183" s="352"/>
    </row>
    <row r="184" spans="1:16" ht="12.75" x14ac:dyDescent="0.2">
      <c r="A184" s="318">
        <f t="shared" si="5"/>
        <v>180</v>
      </c>
      <c r="B184" s="318"/>
      <c r="C184" s="353"/>
      <c r="D184" s="353"/>
      <c r="E184" s="353"/>
      <c r="F184" s="354"/>
      <c r="G184" s="318"/>
      <c r="H184" s="360"/>
      <c r="I184" s="360"/>
      <c r="J184" s="356"/>
      <c r="K184" s="357"/>
      <c r="L184" s="318"/>
      <c r="M184" s="318"/>
      <c r="N184" s="319"/>
      <c r="O184" s="318">
        <f t="shared" si="4"/>
        <v>0</v>
      </c>
      <c r="P184" s="358"/>
    </row>
    <row r="185" spans="1:16" ht="12.75" x14ac:dyDescent="0.2">
      <c r="A185" s="316">
        <f t="shared" si="5"/>
        <v>181</v>
      </c>
      <c r="B185" s="316"/>
      <c r="C185" s="347"/>
      <c r="D185" s="347"/>
      <c r="E185" s="347"/>
      <c r="F185" s="347"/>
      <c r="G185" s="316"/>
      <c r="H185" s="359"/>
      <c r="I185" s="359"/>
      <c r="J185" s="349"/>
      <c r="K185" s="350"/>
      <c r="L185" s="316"/>
      <c r="M185" s="316"/>
      <c r="N185" s="317"/>
      <c r="O185" s="351">
        <f t="shared" si="4"/>
        <v>0</v>
      </c>
      <c r="P185" s="352"/>
    </row>
    <row r="186" spans="1:16" ht="12.75" x14ac:dyDescent="0.2">
      <c r="A186" s="318">
        <f t="shared" si="5"/>
        <v>182</v>
      </c>
      <c r="B186" s="318"/>
      <c r="C186" s="353"/>
      <c r="D186" s="353"/>
      <c r="E186" s="353"/>
      <c r="F186" s="354"/>
      <c r="G186" s="318"/>
      <c r="H186" s="360"/>
      <c r="I186" s="360"/>
      <c r="J186" s="356"/>
      <c r="K186" s="357"/>
      <c r="L186" s="318"/>
      <c r="M186" s="318"/>
      <c r="N186" s="319"/>
      <c r="O186" s="318">
        <f t="shared" si="4"/>
        <v>0</v>
      </c>
      <c r="P186" s="358"/>
    </row>
    <row r="187" spans="1:16" ht="12.75" x14ac:dyDescent="0.2">
      <c r="A187" s="316">
        <f t="shared" si="5"/>
        <v>183</v>
      </c>
      <c r="B187" s="316"/>
      <c r="C187" s="347"/>
      <c r="D187" s="347"/>
      <c r="E187" s="347"/>
      <c r="F187" s="347"/>
      <c r="G187" s="316"/>
      <c r="H187" s="359"/>
      <c r="I187" s="359"/>
      <c r="J187" s="349"/>
      <c r="K187" s="350"/>
      <c r="L187" s="316"/>
      <c r="M187" s="316"/>
      <c r="N187" s="317"/>
      <c r="O187" s="351">
        <f t="shared" si="4"/>
        <v>0</v>
      </c>
      <c r="P187" s="352"/>
    </row>
    <row r="188" spans="1:16" ht="12.75" x14ac:dyDescent="0.2">
      <c r="A188" s="318">
        <f t="shared" si="5"/>
        <v>184</v>
      </c>
      <c r="B188" s="318"/>
      <c r="C188" s="353"/>
      <c r="D188" s="353"/>
      <c r="E188" s="353"/>
      <c r="F188" s="354"/>
      <c r="G188" s="318"/>
      <c r="H188" s="360"/>
      <c r="I188" s="360"/>
      <c r="J188" s="356"/>
      <c r="K188" s="357"/>
      <c r="L188" s="318"/>
      <c r="M188" s="318"/>
      <c r="N188" s="319"/>
      <c r="O188" s="318">
        <f t="shared" si="4"/>
        <v>0</v>
      </c>
      <c r="P188" s="358"/>
    </row>
    <row r="189" spans="1:16" ht="12.75" x14ac:dyDescent="0.2">
      <c r="A189" s="316">
        <f t="shared" si="5"/>
        <v>185</v>
      </c>
      <c r="B189" s="316"/>
      <c r="C189" s="347"/>
      <c r="D189" s="347"/>
      <c r="E189" s="347"/>
      <c r="F189" s="347"/>
      <c r="G189" s="316"/>
      <c r="H189" s="359"/>
      <c r="I189" s="359"/>
      <c r="J189" s="349"/>
      <c r="K189" s="350"/>
      <c r="L189" s="316"/>
      <c r="M189" s="316"/>
      <c r="N189" s="317"/>
      <c r="O189" s="351">
        <f t="shared" si="4"/>
        <v>0</v>
      </c>
      <c r="P189" s="352"/>
    </row>
    <row r="190" spans="1:16" ht="12.75" x14ac:dyDescent="0.2">
      <c r="A190" s="318">
        <f t="shared" si="5"/>
        <v>186</v>
      </c>
      <c r="B190" s="318"/>
      <c r="C190" s="353"/>
      <c r="D190" s="353"/>
      <c r="E190" s="353"/>
      <c r="F190" s="354"/>
      <c r="G190" s="318"/>
      <c r="H190" s="360"/>
      <c r="I190" s="360"/>
      <c r="J190" s="356"/>
      <c r="K190" s="357"/>
      <c r="L190" s="318"/>
      <c r="M190" s="318"/>
      <c r="N190" s="319"/>
      <c r="O190" s="318">
        <f t="shared" si="4"/>
        <v>0</v>
      </c>
      <c r="P190" s="358"/>
    </row>
    <row r="191" spans="1:16" ht="12.75" x14ac:dyDescent="0.2">
      <c r="A191" s="316">
        <f t="shared" si="5"/>
        <v>187</v>
      </c>
      <c r="B191" s="316"/>
      <c r="C191" s="347"/>
      <c r="D191" s="347"/>
      <c r="E191" s="347"/>
      <c r="F191" s="347"/>
      <c r="G191" s="316"/>
      <c r="H191" s="359"/>
      <c r="I191" s="359"/>
      <c r="J191" s="349"/>
      <c r="K191" s="350"/>
      <c r="L191" s="316"/>
      <c r="M191" s="316"/>
      <c r="N191" s="317"/>
      <c r="O191" s="351">
        <f t="shared" si="4"/>
        <v>0</v>
      </c>
      <c r="P191" s="352"/>
    </row>
    <row r="192" spans="1:16" ht="12.75" x14ac:dyDescent="0.2">
      <c r="A192" s="318">
        <f t="shared" si="5"/>
        <v>188</v>
      </c>
      <c r="B192" s="318"/>
      <c r="C192" s="353"/>
      <c r="D192" s="353"/>
      <c r="E192" s="353"/>
      <c r="F192" s="354"/>
      <c r="G192" s="318"/>
      <c r="H192" s="360"/>
      <c r="I192" s="360"/>
      <c r="J192" s="356"/>
      <c r="K192" s="357"/>
      <c r="L192" s="318"/>
      <c r="M192" s="318"/>
      <c r="N192" s="319"/>
      <c r="O192" s="318">
        <f t="shared" si="4"/>
        <v>0</v>
      </c>
      <c r="P192" s="358"/>
    </row>
    <row r="193" spans="1:16" ht="12.75" x14ac:dyDescent="0.2">
      <c r="A193" s="316">
        <f t="shared" si="5"/>
        <v>189</v>
      </c>
      <c r="B193" s="316"/>
      <c r="C193" s="347"/>
      <c r="D193" s="347"/>
      <c r="E193" s="347"/>
      <c r="F193" s="347"/>
      <c r="G193" s="316"/>
      <c r="H193" s="359"/>
      <c r="I193" s="359"/>
      <c r="J193" s="349"/>
      <c r="K193" s="350"/>
      <c r="L193" s="316"/>
      <c r="M193" s="316"/>
      <c r="N193" s="317"/>
      <c r="O193" s="351">
        <f t="shared" si="4"/>
        <v>0</v>
      </c>
      <c r="P193" s="352"/>
    </row>
    <row r="194" spans="1:16" ht="12.75" x14ac:dyDescent="0.2">
      <c r="A194" s="318">
        <f t="shared" si="5"/>
        <v>190</v>
      </c>
      <c r="B194" s="318"/>
      <c r="C194" s="353"/>
      <c r="D194" s="353"/>
      <c r="E194" s="353"/>
      <c r="F194" s="354"/>
      <c r="G194" s="318"/>
      <c r="H194" s="360"/>
      <c r="I194" s="360"/>
      <c r="J194" s="356"/>
      <c r="K194" s="357"/>
      <c r="L194" s="318"/>
      <c r="M194" s="318"/>
      <c r="N194" s="319"/>
      <c r="O194" s="318">
        <f t="shared" si="4"/>
        <v>0</v>
      </c>
      <c r="P194" s="358"/>
    </row>
    <row r="195" spans="1:16" ht="12.75" x14ac:dyDescent="0.2">
      <c r="A195" s="316">
        <f t="shared" si="5"/>
        <v>191</v>
      </c>
      <c r="B195" s="316"/>
      <c r="C195" s="347"/>
      <c r="D195" s="347"/>
      <c r="E195" s="347"/>
      <c r="F195" s="347"/>
      <c r="G195" s="316"/>
      <c r="H195" s="359"/>
      <c r="I195" s="359"/>
      <c r="J195" s="349"/>
      <c r="K195" s="350"/>
      <c r="L195" s="316"/>
      <c r="M195" s="316"/>
      <c r="N195" s="317"/>
      <c r="O195" s="351">
        <f t="shared" si="4"/>
        <v>0</v>
      </c>
      <c r="P195" s="352"/>
    </row>
    <row r="196" spans="1:16" ht="12.75" x14ac:dyDescent="0.2">
      <c r="A196" s="318">
        <f t="shared" si="5"/>
        <v>192</v>
      </c>
      <c r="B196" s="318"/>
      <c r="C196" s="353"/>
      <c r="D196" s="353"/>
      <c r="E196" s="353"/>
      <c r="F196" s="354"/>
      <c r="G196" s="318"/>
      <c r="H196" s="360"/>
      <c r="I196" s="360"/>
      <c r="J196" s="356"/>
      <c r="K196" s="357"/>
      <c r="L196" s="318"/>
      <c r="M196" s="318"/>
      <c r="N196" s="319"/>
      <c r="O196" s="318">
        <f t="shared" si="4"/>
        <v>0</v>
      </c>
      <c r="P196" s="358"/>
    </row>
    <row r="197" spans="1:16" ht="12.75" x14ac:dyDescent="0.2">
      <c r="A197" s="316">
        <f t="shared" si="5"/>
        <v>193</v>
      </c>
      <c r="B197" s="316"/>
      <c r="C197" s="347"/>
      <c r="D197" s="347"/>
      <c r="E197" s="347"/>
      <c r="F197" s="347"/>
      <c r="G197" s="316"/>
      <c r="H197" s="359"/>
      <c r="I197" s="359"/>
      <c r="J197" s="349"/>
      <c r="K197" s="350"/>
      <c r="L197" s="316"/>
      <c r="M197" s="316"/>
      <c r="N197" s="317"/>
      <c r="O197" s="351">
        <f t="shared" si="4"/>
        <v>0</v>
      </c>
      <c r="P197" s="352"/>
    </row>
    <row r="198" spans="1:16" ht="12.75" x14ac:dyDescent="0.2">
      <c r="A198" s="318">
        <f t="shared" si="5"/>
        <v>194</v>
      </c>
      <c r="B198" s="318"/>
      <c r="C198" s="353"/>
      <c r="D198" s="353"/>
      <c r="E198" s="353"/>
      <c r="F198" s="354"/>
      <c r="G198" s="318"/>
      <c r="H198" s="360"/>
      <c r="I198" s="360"/>
      <c r="J198" s="356"/>
      <c r="K198" s="357"/>
      <c r="L198" s="318"/>
      <c r="M198" s="318"/>
      <c r="N198" s="319"/>
      <c r="O198" s="318">
        <f t="shared" ref="O198:O261" si="6">SUM(M198:N198)</f>
        <v>0</v>
      </c>
      <c r="P198" s="358"/>
    </row>
    <row r="199" spans="1:16" ht="12.75" x14ac:dyDescent="0.2">
      <c r="A199" s="316">
        <f t="shared" ref="A199:A262" si="7">A198+1</f>
        <v>195</v>
      </c>
      <c r="B199" s="316"/>
      <c r="C199" s="347"/>
      <c r="D199" s="347"/>
      <c r="E199" s="347"/>
      <c r="F199" s="347"/>
      <c r="G199" s="316"/>
      <c r="H199" s="359"/>
      <c r="I199" s="359"/>
      <c r="J199" s="349"/>
      <c r="K199" s="350"/>
      <c r="L199" s="316"/>
      <c r="M199" s="316"/>
      <c r="N199" s="317"/>
      <c r="O199" s="351">
        <f t="shared" si="6"/>
        <v>0</v>
      </c>
      <c r="P199" s="352"/>
    </row>
    <row r="200" spans="1:16" ht="12.75" x14ac:dyDescent="0.2">
      <c r="A200" s="318">
        <f t="shared" si="7"/>
        <v>196</v>
      </c>
      <c r="B200" s="318"/>
      <c r="C200" s="353"/>
      <c r="D200" s="353"/>
      <c r="E200" s="353"/>
      <c r="F200" s="354"/>
      <c r="G200" s="318"/>
      <c r="H200" s="360"/>
      <c r="I200" s="360"/>
      <c r="J200" s="356"/>
      <c r="K200" s="357"/>
      <c r="L200" s="318"/>
      <c r="M200" s="318"/>
      <c r="N200" s="319"/>
      <c r="O200" s="318">
        <f t="shared" si="6"/>
        <v>0</v>
      </c>
      <c r="P200" s="358"/>
    </row>
    <row r="201" spans="1:16" ht="12.75" x14ac:dyDescent="0.2">
      <c r="A201" s="316">
        <f t="shared" si="7"/>
        <v>197</v>
      </c>
      <c r="B201" s="316"/>
      <c r="C201" s="347"/>
      <c r="D201" s="347"/>
      <c r="E201" s="347"/>
      <c r="F201" s="347"/>
      <c r="G201" s="316"/>
      <c r="H201" s="359"/>
      <c r="I201" s="359"/>
      <c r="J201" s="349"/>
      <c r="K201" s="350"/>
      <c r="L201" s="316"/>
      <c r="M201" s="316"/>
      <c r="N201" s="317"/>
      <c r="O201" s="351">
        <f t="shared" si="6"/>
        <v>0</v>
      </c>
      <c r="P201" s="352"/>
    </row>
    <row r="202" spans="1:16" ht="12.75" x14ac:dyDescent="0.2">
      <c r="A202" s="318">
        <f t="shared" si="7"/>
        <v>198</v>
      </c>
      <c r="B202" s="318"/>
      <c r="C202" s="353"/>
      <c r="D202" s="353"/>
      <c r="E202" s="353"/>
      <c r="F202" s="354"/>
      <c r="G202" s="318"/>
      <c r="H202" s="360"/>
      <c r="I202" s="360"/>
      <c r="J202" s="356"/>
      <c r="K202" s="357"/>
      <c r="L202" s="318"/>
      <c r="M202" s="318"/>
      <c r="N202" s="319"/>
      <c r="O202" s="318">
        <f t="shared" si="6"/>
        <v>0</v>
      </c>
      <c r="P202" s="358"/>
    </row>
    <row r="203" spans="1:16" ht="12.75" x14ac:dyDescent="0.2">
      <c r="A203" s="316">
        <f t="shared" si="7"/>
        <v>199</v>
      </c>
      <c r="B203" s="316"/>
      <c r="C203" s="347"/>
      <c r="D203" s="347"/>
      <c r="E203" s="347"/>
      <c r="F203" s="347"/>
      <c r="G203" s="316"/>
      <c r="H203" s="359"/>
      <c r="I203" s="359"/>
      <c r="J203" s="349"/>
      <c r="K203" s="350"/>
      <c r="L203" s="316"/>
      <c r="M203" s="316"/>
      <c r="N203" s="317"/>
      <c r="O203" s="351">
        <f t="shared" si="6"/>
        <v>0</v>
      </c>
      <c r="P203" s="352"/>
    </row>
    <row r="204" spans="1:16" ht="12.75" x14ac:dyDescent="0.2">
      <c r="A204" s="318">
        <f t="shared" si="7"/>
        <v>200</v>
      </c>
      <c r="B204" s="318"/>
      <c r="C204" s="353"/>
      <c r="D204" s="353"/>
      <c r="E204" s="353"/>
      <c r="F204" s="354"/>
      <c r="G204" s="318"/>
      <c r="H204" s="360"/>
      <c r="I204" s="360"/>
      <c r="J204" s="356"/>
      <c r="K204" s="357"/>
      <c r="L204" s="318"/>
      <c r="M204" s="318"/>
      <c r="N204" s="319"/>
      <c r="O204" s="318">
        <f t="shared" si="6"/>
        <v>0</v>
      </c>
      <c r="P204" s="358"/>
    </row>
    <row r="205" spans="1:16" ht="12.75" x14ac:dyDescent="0.2">
      <c r="A205" s="316">
        <f t="shared" si="7"/>
        <v>201</v>
      </c>
      <c r="B205" s="316"/>
      <c r="C205" s="347"/>
      <c r="D205" s="347"/>
      <c r="E205" s="347"/>
      <c r="F205" s="347"/>
      <c r="G205" s="316"/>
      <c r="H205" s="359"/>
      <c r="I205" s="359"/>
      <c r="J205" s="349"/>
      <c r="K205" s="350"/>
      <c r="L205" s="316"/>
      <c r="M205" s="316"/>
      <c r="N205" s="317"/>
      <c r="O205" s="351">
        <f t="shared" si="6"/>
        <v>0</v>
      </c>
      <c r="P205" s="352"/>
    </row>
    <row r="206" spans="1:16" ht="12.75" x14ac:dyDescent="0.2">
      <c r="A206" s="318">
        <f t="shared" si="7"/>
        <v>202</v>
      </c>
      <c r="B206" s="318"/>
      <c r="C206" s="353"/>
      <c r="D206" s="353"/>
      <c r="E206" s="353"/>
      <c r="F206" s="354"/>
      <c r="G206" s="318"/>
      <c r="H206" s="360"/>
      <c r="I206" s="360"/>
      <c r="J206" s="356"/>
      <c r="K206" s="357"/>
      <c r="L206" s="318"/>
      <c r="M206" s="318"/>
      <c r="N206" s="319"/>
      <c r="O206" s="318">
        <f t="shared" si="6"/>
        <v>0</v>
      </c>
      <c r="P206" s="358"/>
    </row>
    <row r="207" spans="1:16" ht="12.75" x14ac:dyDescent="0.2">
      <c r="A207" s="316">
        <f t="shared" si="7"/>
        <v>203</v>
      </c>
      <c r="B207" s="316"/>
      <c r="C207" s="347"/>
      <c r="D207" s="347"/>
      <c r="E207" s="347"/>
      <c r="F207" s="347"/>
      <c r="G207" s="316"/>
      <c r="H207" s="359"/>
      <c r="I207" s="359"/>
      <c r="J207" s="349"/>
      <c r="K207" s="350"/>
      <c r="L207" s="316"/>
      <c r="M207" s="316"/>
      <c r="N207" s="317"/>
      <c r="O207" s="351">
        <f t="shared" si="6"/>
        <v>0</v>
      </c>
      <c r="P207" s="352"/>
    </row>
    <row r="208" spans="1:16" ht="12.75" x14ac:dyDescent="0.2">
      <c r="A208" s="318">
        <f t="shared" si="7"/>
        <v>204</v>
      </c>
      <c r="B208" s="318"/>
      <c r="C208" s="353"/>
      <c r="D208" s="353"/>
      <c r="E208" s="353"/>
      <c r="F208" s="354"/>
      <c r="G208" s="318"/>
      <c r="H208" s="360"/>
      <c r="I208" s="360"/>
      <c r="J208" s="356"/>
      <c r="K208" s="357"/>
      <c r="L208" s="318"/>
      <c r="M208" s="318"/>
      <c r="N208" s="319"/>
      <c r="O208" s="318">
        <f t="shared" si="6"/>
        <v>0</v>
      </c>
      <c r="P208" s="358"/>
    </row>
    <row r="209" spans="1:16" ht="12.75" x14ac:dyDescent="0.2">
      <c r="A209" s="316">
        <f t="shared" si="7"/>
        <v>205</v>
      </c>
      <c r="B209" s="316"/>
      <c r="C209" s="347"/>
      <c r="D209" s="347"/>
      <c r="E209" s="347"/>
      <c r="F209" s="347"/>
      <c r="G209" s="316"/>
      <c r="H209" s="359"/>
      <c r="I209" s="359"/>
      <c r="J209" s="349"/>
      <c r="K209" s="350"/>
      <c r="L209" s="316"/>
      <c r="M209" s="316"/>
      <c r="N209" s="317"/>
      <c r="O209" s="351">
        <f t="shared" si="6"/>
        <v>0</v>
      </c>
      <c r="P209" s="352"/>
    </row>
    <row r="210" spans="1:16" ht="12.75" x14ac:dyDescent="0.2">
      <c r="A210" s="318">
        <f t="shared" si="7"/>
        <v>206</v>
      </c>
      <c r="B210" s="318"/>
      <c r="C210" s="353"/>
      <c r="D210" s="353"/>
      <c r="E210" s="353"/>
      <c r="F210" s="354"/>
      <c r="G210" s="318"/>
      <c r="H210" s="360"/>
      <c r="I210" s="360"/>
      <c r="J210" s="356"/>
      <c r="K210" s="357"/>
      <c r="L210" s="318"/>
      <c r="M210" s="318"/>
      <c r="N210" s="319"/>
      <c r="O210" s="318">
        <f t="shared" si="6"/>
        <v>0</v>
      </c>
      <c r="P210" s="358"/>
    </row>
    <row r="211" spans="1:16" ht="12.75" x14ac:dyDescent="0.2">
      <c r="A211" s="316">
        <f t="shared" si="7"/>
        <v>207</v>
      </c>
      <c r="B211" s="316"/>
      <c r="C211" s="347"/>
      <c r="D211" s="347"/>
      <c r="E211" s="347"/>
      <c r="F211" s="347"/>
      <c r="G211" s="316"/>
      <c r="H211" s="359"/>
      <c r="I211" s="359"/>
      <c r="J211" s="349"/>
      <c r="K211" s="350"/>
      <c r="L211" s="316"/>
      <c r="M211" s="316"/>
      <c r="N211" s="317"/>
      <c r="O211" s="351">
        <f t="shared" si="6"/>
        <v>0</v>
      </c>
      <c r="P211" s="352"/>
    </row>
    <row r="212" spans="1:16" ht="12.75" x14ac:dyDescent="0.2">
      <c r="A212" s="318">
        <f t="shared" si="7"/>
        <v>208</v>
      </c>
      <c r="B212" s="318"/>
      <c r="C212" s="353"/>
      <c r="D212" s="353"/>
      <c r="E212" s="353"/>
      <c r="F212" s="354"/>
      <c r="G212" s="318"/>
      <c r="H212" s="360"/>
      <c r="I212" s="360"/>
      <c r="J212" s="356"/>
      <c r="K212" s="357"/>
      <c r="L212" s="318"/>
      <c r="M212" s="318"/>
      <c r="N212" s="319"/>
      <c r="O212" s="318">
        <f t="shared" si="6"/>
        <v>0</v>
      </c>
      <c r="P212" s="358"/>
    </row>
    <row r="213" spans="1:16" ht="12.75" x14ac:dyDescent="0.2">
      <c r="A213" s="316">
        <f t="shared" si="7"/>
        <v>209</v>
      </c>
      <c r="B213" s="316"/>
      <c r="C213" s="347"/>
      <c r="D213" s="347"/>
      <c r="E213" s="347"/>
      <c r="F213" s="347"/>
      <c r="G213" s="316"/>
      <c r="H213" s="359"/>
      <c r="I213" s="359"/>
      <c r="J213" s="349"/>
      <c r="K213" s="350"/>
      <c r="L213" s="316"/>
      <c r="M213" s="316"/>
      <c r="N213" s="317"/>
      <c r="O213" s="351">
        <f t="shared" si="6"/>
        <v>0</v>
      </c>
      <c r="P213" s="352"/>
    </row>
    <row r="214" spans="1:16" ht="12.75" x14ac:dyDescent="0.2">
      <c r="A214" s="318">
        <f t="shared" si="7"/>
        <v>210</v>
      </c>
      <c r="B214" s="318"/>
      <c r="C214" s="353"/>
      <c r="D214" s="353"/>
      <c r="E214" s="353"/>
      <c r="F214" s="354"/>
      <c r="G214" s="318"/>
      <c r="H214" s="360"/>
      <c r="I214" s="360"/>
      <c r="J214" s="356"/>
      <c r="K214" s="357"/>
      <c r="L214" s="318"/>
      <c r="M214" s="318"/>
      <c r="N214" s="319"/>
      <c r="O214" s="318">
        <f t="shared" si="6"/>
        <v>0</v>
      </c>
      <c r="P214" s="358"/>
    </row>
    <row r="215" spans="1:16" ht="12.75" x14ac:dyDescent="0.2">
      <c r="A215" s="316">
        <f t="shared" si="7"/>
        <v>211</v>
      </c>
      <c r="B215" s="316"/>
      <c r="C215" s="347"/>
      <c r="D215" s="347"/>
      <c r="E215" s="347"/>
      <c r="F215" s="347"/>
      <c r="G215" s="316"/>
      <c r="H215" s="359"/>
      <c r="I215" s="359"/>
      <c r="J215" s="349"/>
      <c r="K215" s="350"/>
      <c r="L215" s="316"/>
      <c r="M215" s="316"/>
      <c r="N215" s="317"/>
      <c r="O215" s="351">
        <f t="shared" si="6"/>
        <v>0</v>
      </c>
      <c r="P215" s="352"/>
    </row>
    <row r="216" spans="1:16" ht="12.75" x14ac:dyDescent="0.2">
      <c r="A216" s="318">
        <f t="shared" si="7"/>
        <v>212</v>
      </c>
      <c r="B216" s="318"/>
      <c r="C216" s="353"/>
      <c r="D216" s="353"/>
      <c r="E216" s="353"/>
      <c r="F216" s="354"/>
      <c r="G216" s="318"/>
      <c r="H216" s="360"/>
      <c r="I216" s="360"/>
      <c r="J216" s="356"/>
      <c r="K216" s="357"/>
      <c r="L216" s="318"/>
      <c r="M216" s="318"/>
      <c r="N216" s="319"/>
      <c r="O216" s="318">
        <f t="shared" si="6"/>
        <v>0</v>
      </c>
      <c r="P216" s="358"/>
    </row>
    <row r="217" spans="1:16" ht="12.75" x14ac:dyDescent="0.2">
      <c r="A217" s="316">
        <f t="shared" si="7"/>
        <v>213</v>
      </c>
      <c r="B217" s="316"/>
      <c r="C217" s="347"/>
      <c r="D217" s="347"/>
      <c r="E217" s="347"/>
      <c r="F217" s="347"/>
      <c r="G217" s="316"/>
      <c r="H217" s="359"/>
      <c r="I217" s="359"/>
      <c r="J217" s="349"/>
      <c r="K217" s="350"/>
      <c r="L217" s="316"/>
      <c r="M217" s="316"/>
      <c r="N217" s="317"/>
      <c r="O217" s="351">
        <f t="shared" si="6"/>
        <v>0</v>
      </c>
      <c r="P217" s="352"/>
    </row>
    <row r="218" spans="1:16" ht="12.75" x14ac:dyDescent="0.2">
      <c r="A218" s="318">
        <f t="shared" si="7"/>
        <v>214</v>
      </c>
      <c r="B218" s="318"/>
      <c r="C218" s="353"/>
      <c r="D218" s="353"/>
      <c r="E218" s="353"/>
      <c r="F218" s="354"/>
      <c r="G218" s="318"/>
      <c r="H218" s="360"/>
      <c r="I218" s="360"/>
      <c r="J218" s="356"/>
      <c r="K218" s="357"/>
      <c r="L218" s="318"/>
      <c r="M218" s="318"/>
      <c r="N218" s="319"/>
      <c r="O218" s="318">
        <f t="shared" si="6"/>
        <v>0</v>
      </c>
      <c r="P218" s="358"/>
    </row>
    <row r="219" spans="1:16" ht="12.75" x14ac:dyDescent="0.2">
      <c r="A219" s="316">
        <f t="shared" si="7"/>
        <v>215</v>
      </c>
      <c r="B219" s="316"/>
      <c r="C219" s="347"/>
      <c r="D219" s="347"/>
      <c r="E219" s="347"/>
      <c r="F219" s="347"/>
      <c r="G219" s="316"/>
      <c r="H219" s="359"/>
      <c r="I219" s="359"/>
      <c r="J219" s="349"/>
      <c r="K219" s="350"/>
      <c r="L219" s="316"/>
      <c r="M219" s="316"/>
      <c r="N219" s="317"/>
      <c r="O219" s="351">
        <f t="shared" si="6"/>
        <v>0</v>
      </c>
      <c r="P219" s="352"/>
    </row>
    <row r="220" spans="1:16" ht="12.75" x14ac:dyDescent="0.2">
      <c r="A220" s="318">
        <f t="shared" si="7"/>
        <v>216</v>
      </c>
      <c r="B220" s="318"/>
      <c r="C220" s="353"/>
      <c r="D220" s="353"/>
      <c r="E220" s="353"/>
      <c r="F220" s="354"/>
      <c r="G220" s="318"/>
      <c r="H220" s="360"/>
      <c r="I220" s="360"/>
      <c r="J220" s="356"/>
      <c r="K220" s="357"/>
      <c r="L220" s="318"/>
      <c r="M220" s="318"/>
      <c r="N220" s="319"/>
      <c r="O220" s="318">
        <f t="shared" si="6"/>
        <v>0</v>
      </c>
      <c r="P220" s="358"/>
    </row>
    <row r="221" spans="1:16" ht="12.75" x14ac:dyDescent="0.2">
      <c r="A221" s="316">
        <f t="shared" si="7"/>
        <v>217</v>
      </c>
      <c r="B221" s="316"/>
      <c r="C221" s="347"/>
      <c r="D221" s="347"/>
      <c r="E221" s="347"/>
      <c r="F221" s="347"/>
      <c r="G221" s="316"/>
      <c r="H221" s="359"/>
      <c r="I221" s="359"/>
      <c r="J221" s="349"/>
      <c r="K221" s="350"/>
      <c r="L221" s="316"/>
      <c r="M221" s="316"/>
      <c r="N221" s="317"/>
      <c r="O221" s="351">
        <f t="shared" si="6"/>
        <v>0</v>
      </c>
      <c r="P221" s="352"/>
    </row>
    <row r="222" spans="1:16" ht="12.75" x14ac:dyDescent="0.2">
      <c r="A222" s="318">
        <f t="shared" si="7"/>
        <v>218</v>
      </c>
      <c r="B222" s="318"/>
      <c r="C222" s="353"/>
      <c r="D222" s="353"/>
      <c r="E222" s="353"/>
      <c r="F222" s="354"/>
      <c r="G222" s="318"/>
      <c r="H222" s="360"/>
      <c r="I222" s="360"/>
      <c r="J222" s="356"/>
      <c r="K222" s="357"/>
      <c r="L222" s="318"/>
      <c r="M222" s="318"/>
      <c r="N222" s="319"/>
      <c r="O222" s="318">
        <f t="shared" si="6"/>
        <v>0</v>
      </c>
      <c r="P222" s="358"/>
    </row>
    <row r="223" spans="1:16" ht="12.75" x14ac:dyDescent="0.2">
      <c r="A223" s="316">
        <f t="shared" si="7"/>
        <v>219</v>
      </c>
      <c r="B223" s="316"/>
      <c r="C223" s="347"/>
      <c r="D223" s="347"/>
      <c r="E223" s="347"/>
      <c r="F223" s="347"/>
      <c r="G223" s="316"/>
      <c r="H223" s="359"/>
      <c r="I223" s="359"/>
      <c r="J223" s="349"/>
      <c r="K223" s="350"/>
      <c r="L223" s="316"/>
      <c r="M223" s="316"/>
      <c r="N223" s="317"/>
      <c r="O223" s="351">
        <f t="shared" si="6"/>
        <v>0</v>
      </c>
      <c r="P223" s="352"/>
    </row>
    <row r="224" spans="1:16" ht="12.75" x14ac:dyDescent="0.2">
      <c r="A224" s="318">
        <f t="shared" si="7"/>
        <v>220</v>
      </c>
      <c r="B224" s="318"/>
      <c r="C224" s="353"/>
      <c r="D224" s="353"/>
      <c r="E224" s="353"/>
      <c r="F224" s="354"/>
      <c r="G224" s="318"/>
      <c r="H224" s="360"/>
      <c r="I224" s="360"/>
      <c r="J224" s="356"/>
      <c r="K224" s="357"/>
      <c r="L224" s="318"/>
      <c r="M224" s="318"/>
      <c r="N224" s="319"/>
      <c r="O224" s="318">
        <f t="shared" si="6"/>
        <v>0</v>
      </c>
      <c r="P224" s="358"/>
    </row>
    <row r="225" spans="1:16" ht="12.75" x14ac:dyDescent="0.2">
      <c r="A225" s="316">
        <f t="shared" si="7"/>
        <v>221</v>
      </c>
      <c r="B225" s="316"/>
      <c r="C225" s="347"/>
      <c r="D225" s="347"/>
      <c r="E225" s="347"/>
      <c r="F225" s="347"/>
      <c r="G225" s="316"/>
      <c r="H225" s="359"/>
      <c r="I225" s="359"/>
      <c r="J225" s="349"/>
      <c r="K225" s="350"/>
      <c r="L225" s="316"/>
      <c r="M225" s="316"/>
      <c r="N225" s="317"/>
      <c r="O225" s="351">
        <f t="shared" si="6"/>
        <v>0</v>
      </c>
      <c r="P225" s="352"/>
    </row>
    <row r="226" spans="1:16" ht="12.75" x14ac:dyDescent="0.2">
      <c r="A226" s="318">
        <f t="shared" si="7"/>
        <v>222</v>
      </c>
      <c r="B226" s="318"/>
      <c r="C226" s="353"/>
      <c r="D226" s="353"/>
      <c r="E226" s="353"/>
      <c r="F226" s="354"/>
      <c r="G226" s="318"/>
      <c r="H226" s="360"/>
      <c r="I226" s="360"/>
      <c r="J226" s="356"/>
      <c r="K226" s="357"/>
      <c r="L226" s="318"/>
      <c r="M226" s="318"/>
      <c r="N226" s="319"/>
      <c r="O226" s="318">
        <f t="shared" si="6"/>
        <v>0</v>
      </c>
      <c r="P226" s="358"/>
    </row>
    <row r="227" spans="1:16" ht="12.75" x14ac:dyDescent="0.2">
      <c r="A227" s="316">
        <f t="shared" si="7"/>
        <v>223</v>
      </c>
      <c r="B227" s="316"/>
      <c r="C227" s="347"/>
      <c r="D227" s="347"/>
      <c r="E227" s="347"/>
      <c r="F227" s="347"/>
      <c r="G227" s="316"/>
      <c r="H227" s="359"/>
      <c r="I227" s="359"/>
      <c r="J227" s="349"/>
      <c r="K227" s="350"/>
      <c r="L227" s="316"/>
      <c r="M227" s="316"/>
      <c r="N227" s="317"/>
      <c r="O227" s="351">
        <f t="shared" si="6"/>
        <v>0</v>
      </c>
      <c r="P227" s="352"/>
    </row>
    <row r="228" spans="1:16" ht="12.75" x14ac:dyDescent="0.2">
      <c r="A228" s="318">
        <f t="shared" si="7"/>
        <v>224</v>
      </c>
      <c r="B228" s="318"/>
      <c r="C228" s="353"/>
      <c r="D228" s="353"/>
      <c r="E228" s="353"/>
      <c r="F228" s="354"/>
      <c r="G228" s="318"/>
      <c r="H228" s="360"/>
      <c r="I228" s="360"/>
      <c r="J228" s="356"/>
      <c r="K228" s="357"/>
      <c r="L228" s="318"/>
      <c r="M228" s="318"/>
      <c r="N228" s="319"/>
      <c r="O228" s="318">
        <f t="shared" si="6"/>
        <v>0</v>
      </c>
      <c r="P228" s="358"/>
    </row>
    <row r="229" spans="1:16" ht="12.75" x14ac:dyDescent="0.2">
      <c r="A229" s="316">
        <f t="shared" si="7"/>
        <v>225</v>
      </c>
      <c r="B229" s="316"/>
      <c r="C229" s="347"/>
      <c r="D229" s="347"/>
      <c r="E229" s="347"/>
      <c r="F229" s="347"/>
      <c r="G229" s="316"/>
      <c r="H229" s="359"/>
      <c r="I229" s="359"/>
      <c r="J229" s="349"/>
      <c r="K229" s="350"/>
      <c r="L229" s="316"/>
      <c r="M229" s="316"/>
      <c r="N229" s="317"/>
      <c r="O229" s="351">
        <f t="shared" si="6"/>
        <v>0</v>
      </c>
      <c r="P229" s="352"/>
    </row>
    <row r="230" spans="1:16" ht="12.75" x14ac:dyDescent="0.2">
      <c r="A230" s="318">
        <f t="shared" si="7"/>
        <v>226</v>
      </c>
      <c r="B230" s="318"/>
      <c r="C230" s="353"/>
      <c r="D230" s="353"/>
      <c r="E230" s="353"/>
      <c r="F230" s="354"/>
      <c r="G230" s="318"/>
      <c r="H230" s="360"/>
      <c r="I230" s="360"/>
      <c r="J230" s="356"/>
      <c r="K230" s="357"/>
      <c r="L230" s="318"/>
      <c r="M230" s="318"/>
      <c r="N230" s="319"/>
      <c r="O230" s="318">
        <f t="shared" si="6"/>
        <v>0</v>
      </c>
      <c r="P230" s="358"/>
    </row>
    <row r="231" spans="1:16" ht="12.75" x14ac:dyDescent="0.2">
      <c r="A231" s="316">
        <f t="shared" si="7"/>
        <v>227</v>
      </c>
      <c r="B231" s="316"/>
      <c r="C231" s="347"/>
      <c r="D231" s="347"/>
      <c r="E231" s="347"/>
      <c r="F231" s="347"/>
      <c r="G231" s="316"/>
      <c r="H231" s="359"/>
      <c r="I231" s="359"/>
      <c r="J231" s="349"/>
      <c r="K231" s="350"/>
      <c r="L231" s="316"/>
      <c r="M231" s="316"/>
      <c r="N231" s="317"/>
      <c r="O231" s="351">
        <f t="shared" si="6"/>
        <v>0</v>
      </c>
      <c r="P231" s="352"/>
    </row>
    <row r="232" spans="1:16" ht="12.75" x14ac:dyDescent="0.2">
      <c r="A232" s="318">
        <f t="shared" si="7"/>
        <v>228</v>
      </c>
      <c r="B232" s="318"/>
      <c r="C232" s="353"/>
      <c r="D232" s="353"/>
      <c r="E232" s="353"/>
      <c r="F232" s="354"/>
      <c r="G232" s="318"/>
      <c r="H232" s="360"/>
      <c r="I232" s="360"/>
      <c r="J232" s="356"/>
      <c r="K232" s="357"/>
      <c r="L232" s="318"/>
      <c r="M232" s="318"/>
      <c r="N232" s="319"/>
      <c r="O232" s="318">
        <f t="shared" si="6"/>
        <v>0</v>
      </c>
      <c r="P232" s="358"/>
    </row>
    <row r="233" spans="1:16" ht="12.75" x14ac:dyDescent="0.2">
      <c r="A233" s="316">
        <f t="shared" si="7"/>
        <v>229</v>
      </c>
      <c r="B233" s="316"/>
      <c r="C233" s="347"/>
      <c r="D233" s="347"/>
      <c r="E233" s="347"/>
      <c r="F233" s="347"/>
      <c r="G233" s="316"/>
      <c r="H233" s="359"/>
      <c r="I233" s="359"/>
      <c r="J233" s="349"/>
      <c r="K233" s="350"/>
      <c r="L233" s="316"/>
      <c r="M233" s="316"/>
      <c r="N233" s="317"/>
      <c r="O233" s="351">
        <f t="shared" si="6"/>
        <v>0</v>
      </c>
      <c r="P233" s="352"/>
    </row>
    <row r="234" spans="1:16" ht="12.75" x14ac:dyDescent="0.2">
      <c r="A234" s="318">
        <f t="shared" si="7"/>
        <v>230</v>
      </c>
      <c r="B234" s="318"/>
      <c r="C234" s="353"/>
      <c r="D234" s="353"/>
      <c r="E234" s="353"/>
      <c r="F234" s="354"/>
      <c r="G234" s="318"/>
      <c r="H234" s="360"/>
      <c r="I234" s="360"/>
      <c r="J234" s="356"/>
      <c r="K234" s="357"/>
      <c r="L234" s="318"/>
      <c r="M234" s="318"/>
      <c r="N234" s="319"/>
      <c r="O234" s="318">
        <f t="shared" si="6"/>
        <v>0</v>
      </c>
      <c r="P234" s="358"/>
    </row>
    <row r="235" spans="1:16" ht="12.75" x14ac:dyDescent="0.2">
      <c r="A235" s="316">
        <f t="shared" si="7"/>
        <v>231</v>
      </c>
      <c r="B235" s="316"/>
      <c r="C235" s="347"/>
      <c r="D235" s="347"/>
      <c r="E235" s="347"/>
      <c r="F235" s="347"/>
      <c r="G235" s="316"/>
      <c r="H235" s="359"/>
      <c r="I235" s="359"/>
      <c r="J235" s="349"/>
      <c r="K235" s="350"/>
      <c r="L235" s="316"/>
      <c r="M235" s="316"/>
      <c r="N235" s="317"/>
      <c r="O235" s="351">
        <f t="shared" si="6"/>
        <v>0</v>
      </c>
      <c r="P235" s="352"/>
    </row>
    <row r="236" spans="1:16" ht="12.75" x14ac:dyDescent="0.2">
      <c r="A236" s="318">
        <f t="shared" si="7"/>
        <v>232</v>
      </c>
      <c r="B236" s="318"/>
      <c r="C236" s="353"/>
      <c r="D236" s="353"/>
      <c r="E236" s="353"/>
      <c r="F236" s="354"/>
      <c r="G236" s="318"/>
      <c r="H236" s="360"/>
      <c r="I236" s="360"/>
      <c r="J236" s="356"/>
      <c r="K236" s="357"/>
      <c r="L236" s="318"/>
      <c r="M236" s="318"/>
      <c r="N236" s="319"/>
      <c r="O236" s="318">
        <f t="shared" si="6"/>
        <v>0</v>
      </c>
      <c r="P236" s="358"/>
    </row>
    <row r="237" spans="1:16" ht="12.75" x14ac:dyDescent="0.2">
      <c r="A237" s="316">
        <f t="shared" si="7"/>
        <v>233</v>
      </c>
      <c r="B237" s="316"/>
      <c r="C237" s="347"/>
      <c r="D237" s="347"/>
      <c r="E237" s="347"/>
      <c r="F237" s="347"/>
      <c r="G237" s="316"/>
      <c r="H237" s="359"/>
      <c r="I237" s="359"/>
      <c r="J237" s="349"/>
      <c r="K237" s="350"/>
      <c r="L237" s="316"/>
      <c r="M237" s="316"/>
      <c r="N237" s="317"/>
      <c r="O237" s="351">
        <f t="shared" si="6"/>
        <v>0</v>
      </c>
      <c r="P237" s="352"/>
    </row>
    <row r="238" spans="1:16" ht="12.75" x14ac:dyDescent="0.2">
      <c r="A238" s="318">
        <f t="shared" si="7"/>
        <v>234</v>
      </c>
      <c r="B238" s="318"/>
      <c r="C238" s="353"/>
      <c r="D238" s="353"/>
      <c r="E238" s="353"/>
      <c r="F238" s="354"/>
      <c r="G238" s="318"/>
      <c r="H238" s="360"/>
      <c r="I238" s="360"/>
      <c r="J238" s="356"/>
      <c r="K238" s="357"/>
      <c r="L238" s="318"/>
      <c r="M238" s="318"/>
      <c r="N238" s="319"/>
      <c r="O238" s="318">
        <f t="shared" si="6"/>
        <v>0</v>
      </c>
      <c r="P238" s="358"/>
    </row>
    <row r="239" spans="1:16" ht="12.75" x14ac:dyDescent="0.2">
      <c r="A239" s="316">
        <f t="shared" si="7"/>
        <v>235</v>
      </c>
      <c r="B239" s="316"/>
      <c r="C239" s="347"/>
      <c r="D239" s="347"/>
      <c r="E239" s="347"/>
      <c r="F239" s="347"/>
      <c r="G239" s="316"/>
      <c r="H239" s="359"/>
      <c r="I239" s="359"/>
      <c r="J239" s="349"/>
      <c r="K239" s="350"/>
      <c r="L239" s="316"/>
      <c r="M239" s="316"/>
      <c r="N239" s="317"/>
      <c r="O239" s="351">
        <f t="shared" si="6"/>
        <v>0</v>
      </c>
      <c r="P239" s="352"/>
    </row>
    <row r="240" spans="1:16" ht="12.75" x14ac:dyDescent="0.2">
      <c r="A240" s="318">
        <f t="shared" si="7"/>
        <v>236</v>
      </c>
      <c r="B240" s="318"/>
      <c r="C240" s="353"/>
      <c r="D240" s="353"/>
      <c r="E240" s="353"/>
      <c r="F240" s="354"/>
      <c r="G240" s="318"/>
      <c r="H240" s="360"/>
      <c r="I240" s="360"/>
      <c r="J240" s="356"/>
      <c r="K240" s="357"/>
      <c r="L240" s="318"/>
      <c r="M240" s="318"/>
      <c r="N240" s="319"/>
      <c r="O240" s="318">
        <f t="shared" si="6"/>
        <v>0</v>
      </c>
      <c r="P240" s="358"/>
    </row>
    <row r="241" spans="1:16" ht="12.75" x14ac:dyDescent="0.2">
      <c r="A241" s="316">
        <f t="shared" si="7"/>
        <v>237</v>
      </c>
      <c r="B241" s="316"/>
      <c r="C241" s="347"/>
      <c r="D241" s="347"/>
      <c r="E241" s="347"/>
      <c r="F241" s="347"/>
      <c r="G241" s="316"/>
      <c r="H241" s="359"/>
      <c r="I241" s="359"/>
      <c r="J241" s="349"/>
      <c r="K241" s="350"/>
      <c r="L241" s="316"/>
      <c r="M241" s="316"/>
      <c r="N241" s="317"/>
      <c r="O241" s="351">
        <f t="shared" si="6"/>
        <v>0</v>
      </c>
      <c r="P241" s="352"/>
    </row>
    <row r="242" spans="1:16" ht="12.75" x14ac:dyDescent="0.2">
      <c r="A242" s="318">
        <f t="shared" si="7"/>
        <v>238</v>
      </c>
      <c r="B242" s="318"/>
      <c r="C242" s="353"/>
      <c r="D242" s="353"/>
      <c r="E242" s="353"/>
      <c r="F242" s="354"/>
      <c r="G242" s="318"/>
      <c r="H242" s="360"/>
      <c r="I242" s="360"/>
      <c r="J242" s="356"/>
      <c r="K242" s="357"/>
      <c r="L242" s="318"/>
      <c r="M242" s="318"/>
      <c r="N242" s="319"/>
      <c r="O242" s="318">
        <f t="shared" si="6"/>
        <v>0</v>
      </c>
      <c r="P242" s="358"/>
    </row>
    <row r="243" spans="1:16" ht="12.75" x14ac:dyDescent="0.2">
      <c r="A243" s="316">
        <f t="shared" si="7"/>
        <v>239</v>
      </c>
      <c r="B243" s="316"/>
      <c r="C243" s="347"/>
      <c r="D243" s="347"/>
      <c r="E243" s="347"/>
      <c r="F243" s="347"/>
      <c r="G243" s="316"/>
      <c r="H243" s="359"/>
      <c r="I243" s="359"/>
      <c r="J243" s="349"/>
      <c r="K243" s="350"/>
      <c r="L243" s="316"/>
      <c r="M243" s="316"/>
      <c r="N243" s="317"/>
      <c r="O243" s="351">
        <f t="shared" si="6"/>
        <v>0</v>
      </c>
      <c r="P243" s="352"/>
    </row>
    <row r="244" spans="1:16" ht="12.75" x14ac:dyDescent="0.2">
      <c r="A244" s="318">
        <f t="shared" si="7"/>
        <v>240</v>
      </c>
      <c r="B244" s="318"/>
      <c r="C244" s="353"/>
      <c r="D244" s="353"/>
      <c r="E244" s="353"/>
      <c r="F244" s="354"/>
      <c r="G244" s="318"/>
      <c r="H244" s="360"/>
      <c r="I244" s="360"/>
      <c r="J244" s="356"/>
      <c r="K244" s="357"/>
      <c r="L244" s="318"/>
      <c r="M244" s="318"/>
      <c r="N244" s="319"/>
      <c r="O244" s="318">
        <f t="shared" si="6"/>
        <v>0</v>
      </c>
      <c r="P244" s="358"/>
    </row>
    <row r="245" spans="1:16" ht="12.75" x14ac:dyDescent="0.2">
      <c r="A245" s="316">
        <f t="shared" si="7"/>
        <v>241</v>
      </c>
      <c r="B245" s="316"/>
      <c r="C245" s="347"/>
      <c r="D245" s="347"/>
      <c r="E245" s="347"/>
      <c r="F245" s="347"/>
      <c r="G245" s="316"/>
      <c r="H245" s="359"/>
      <c r="I245" s="359"/>
      <c r="J245" s="349"/>
      <c r="K245" s="350"/>
      <c r="L245" s="316"/>
      <c r="M245" s="316"/>
      <c r="N245" s="317"/>
      <c r="O245" s="351">
        <f t="shared" si="6"/>
        <v>0</v>
      </c>
      <c r="P245" s="352"/>
    </row>
    <row r="246" spans="1:16" ht="12.75" x14ac:dyDescent="0.2">
      <c r="A246" s="318">
        <f t="shared" si="7"/>
        <v>242</v>
      </c>
      <c r="B246" s="318"/>
      <c r="C246" s="353"/>
      <c r="D246" s="353"/>
      <c r="E246" s="353"/>
      <c r="F246" s="354"/>
      <c r="G246" s="318"/>
      <c r="H246" s="360"/>
      <c r="I246" s="360"/>
      <c r="J246" s="356"/>
      <c r="K246" s="357"/>
      <c r="L246" s="318"/>
      <c r="M246" s="318"/>
      <c r="N246" s="319"/>
      <c r="O246" s="318">
        <f t="shared" si="6"/>
        <v>0</v>
      </c>
      <c r="P246" s="358"/>
    </row>
    <row r="247" spans="1:16" ht="12.75" x14ac:dyDescent="0.2">
      <c r="A247" s="316">
        <f t="shared" si="7"/>
        <v>243</v>
      </c>
      <c r="B247" s="316"/>
      <c r="C247" s="347"/>
      <c r="D247" s="347"/>
      <c r="E247" s="347"/>
      <c r="F247" s="347"/>
      <c r="G247" s="316"/>
      <c r="H247" s="359"/>
      <c r="I247" s="359"/>
      <c r="J247" s="349"/>
      <c r="K247" s="350"/>
      <c r="L247" s="316"/>
      <c r="M247" s="316"/>
      <c r="N247" s="317"/>
      <c r="O247" s="351">
        <f t="shared" si="6"/>
        <v>0</v>
      </c>
      <c r="P247" s="352"/>
    </row>
    <row r="248" spans="1:16" ht="12.75" x14ac:dyDescent="0.2">
      <c r="A248" s="318">
        <f t="shared" si="7"/>
        <v>244</v>
      </c>
      <c r="B248" s="318"/>
      <c r="C248" s="353"/>
      <c r="D248" s="353"/>
      <c r="E248" s="353"/>
      <c r="F248" s="354"/>
      <c r="G248" s="318"/>
      <c r="H248" s="360"/>
      <c r="I248" s="360"/>
      <c r="J248" s="356"/>
      <c r="K248" s="357"/>
      <c r="L248" s="318"/>
      <c r="M248" s="318"/>
      <c r="N248" s="319"/>
      <c r="O248" s="318">
        <f t="shared" si="6"/>
        <v>0</v>
      </c>
      <c r="P248" s="358"/>
    </row>
    <row r="249" spans="1:16" ht="12.75" x14ac:dyDescent="0.2">
      <c r="A249" s="316">
        <f t="shared" si="7"/>
        <v>245</v>
      </c>
      <c r="B249" s="316"/>
      <c r="C249" s="347"/>
      <c r="D249" s="347"/>
      <c r="E249" s="347"/>
      <c r="F249" s="347"/>
      <c r="G249" s="316"/>
      <c r="H249" s="359"/>
      <c r="I249" s="359"/>
      <c r="J249" s="349"/>
      <c r="K249" s="350"/>
      <c r="L249" s="316"/>
      <c r="M249" s="316"/>
      <c r="N249" s="317"/>
      <c r="O249" s="351">
        <f t="shared" si="6"/>
        <v>0</v>
      </c>
      <c r="P249" s="352"/>
    </row>
    <row r="250" spans="1:16" ht="12.75" x14ac:dyDescent="0.2">
      <c r="A250" s="318">
        <f t="shared" si="7"/>
        <v>246</v>
      </c>
      <c r="B250" s="318"/>
      <c r="C250" s="353"/>
      <c r="D250" s="353"/>
      <c r="E250" s="353"/>
      <c r="F250" s="354"/>
      <c r="G250" s="318"/>
      <c r="H250" s="360"/>
      <c r="I250" s="360"/>
      <c r="J250" s="356"/>
      <c r="K250" s="357"/>
      <c r="L250" s="318"/>
      <c r="M250" s="318"/>
      <c r="N250" s="319"/>
      <c r="O250" s="318">
        <f t="shared" si="6"/>
        <v>0</v>
      </c>
      <c r="P250" s="358"/>
    </row>
    <row r="251" spans="1:16" ht="12.75" x14ac:dyDescent="0.2">
      <c r="A251" s="316">
        <f t="shared" si="7"/>
        <v>247</v>
      </c>
      <c r="B251" s="316"/>
      <c r="C251" s="347"/>
      <c r="D251" s="347"/>
      <c r="E251" s="347"/>
      <c r="F251" s="347"/>
      <c r="G251" s="316"/>
      <c r="H251" s="359"/>
      <c r="I251" s="359"/>
      <c r="J251" s="349"/>
      <c r="K251" s="350"/>
      <c r="L251" s="316"/>
      <c r="M251" s="316"/>
      <c r="N251" s="317"/>
      <c r="O251" s="351">
        <f t="shared" si="6"/>
        <v>0</v>
      </c>
      <c r="P251" s="352"/>
    </row>
    <row r="252" spans="1:16" ht="12.75" x14ac:dyDescent="0.2">
      <c r="A252" s="318">
        <f t="shared" si="7"/>
        <v>248</v>
      </c>
      <c r="B252" s="318"/>
      <c r="C252" s="353"/>
      <c r="D252" s="353"/>
      <c r="E252" s="353"/>
      <c r="F252" s="354"/>
      <c r="G252" s="318"/>
      <c r="H252" s="360"/>
      <c r="I252" s="360"/>
      <c r="J252" s="356"/>
      <c r="K252" s="357"/>
      <c r="L252" s="318"/>
      <c r="M252" s="318"/>
      <c r="N252" s="319"/>
      <c r="O252" s="318">
        <f t="shared" si="6"/>
        <v>0</v>
      </c>
      <c r="P252" s="358"/>
    </row>
    <row r="253" spans="1:16" ht="12.75" x14ac:dyDescent="0.2">
      <c r="A253" s="316">
        <f t="shared" si="7"/>
        <v>249</v>
      </c>
      <c r="B253" s="316"/>
      <c r="C253" s="347"/>
      <c r="D253" s="347"/>
      <c r="E253" s="347"/>
      <c r="F253" s="347"/>
      <c r="G253" s="316"/>
      <c r="H253" s="359"/>
      <c r="I253" s="359"/>
      <c r="J253" s="349"/>
      <c r="K253" s="350"/>
      <c r="L253" s="316"/>
      <c r="M253" s="316"/>
      <c r="N253" s="317"/>
      <c r="O253" s="351">
        <f t="shared" si="6"/>
        <v>0</v>
      </c>
      <c r="P253" s="352"/>
    </row>
    <row r="254" spans="1:16" ht="12.75" x14ac:dyDescent="0.2">
      <c r="A254" s="318">
        <f t="shared" si="7"/>
        <v>250</v>
      </c>
      <c r="B254" s="318"/>
      <c r="C254" s="353"/>
      <c r="D254" s="353"/>
      <c r="E254" s="353"/>
      <c r="F254" s="354"/>
      <c r="G254" s="318"/>
      <c r="H254" s="360"/>
      <c r="I254" s="360"/>
      <c r="J254" s="356"/>
      <c r="K254" s="357"/>
      <c r="L254" s="318"/>
      <c r="M254" s="318"/>
      <c r="N254" s="319"/>
      <c r="O254" s="318">
        <f t="shared" si="6"/>
        <v>0</v>
      </c>
      <c r="P254" s="358"/>
    </row>
    <row r="255" spans="1:16" ht="12.75" x14ac:dyDescent="0.2">
      <c r="A255" s="316">
        <f t="shared" si="7"/>
        <v>251</v>
      </c>
      <c r="B255" s="316"/>
      <c r="C255" s="347"/>
      <c r="D255" s="347"/>
      <c r="E255" s="347"/>
      <c r="F255" s="347"/>
      <c r="G255" s="316"/>
      <c r="H255" s="359"/>
      <c r="I255" s="359"/>
      <c r="J255" s="349"/>
      <c r="K255" s="350"/>
      <c r="L255" s="316"/>
      <c r="M255" s="316"/>
      <c r="N255" s="317"/>
      <c r="O255" s="351">
        <f t="shared" si="6"/>
        <v>0</v>
      </c>
      <c r="P255" s="352"/>
    </row>
    <row r="256" spans="1:16" ht="12.75" x14ac:dyDescent="0.2">
      <c r="A256" s="318">
        <f t="shared" si="7"/>
        <v>252</v>
      </c>
      <c r="B256" s="318"/>
      <c r="C256" s="353"/>
      <c r="D256" s="353"/>
      <c r="E256" s="353"/>
      <c r="F256" s="354"/>
      <c r="G256" s="318"/>
      <c r="H256" s="360"/>
      <c r="I256" s="360"/>
      <c r="J256" s="356"/>
      <c r="K256" s="357"/>
      <c r="L256" s="318"/>
      <c r="M256" s="318"/>
      <c r="N256" s="319"/>
      <c r="O256" s="318">
        <f t="shared" si="6"/>
        <v>0</v>
      </c>
      <c r="P256" s="358"/>
    </row>
    <row r="257" spans="1:16" ht="12.75" x14ac:dyDescent="0.2">
      <c r="A257" s="316">
        <f t="shared" si="7"/>
        <v>253</v>
      </c>
      <c r="B257" s="316"/>
      <c r="C257" s="347"/>
      <c r="D257" s="347"/>
      <c r="E257" s="347"/>
      <c r="F257" s="347"/>
      <c r="G257" s="316"/>
      <c r="H257" s="359"/>
      <c r="I257" s="359"/>
      <c r="J257" s="349"/>
      <c r="K257" s="350"/>
      <c r="L257" s="316"/>
      <c r="M257" s="316"/>
      <c r="N257" s="317"/>
      <c r="O257" s="351">
        <f t="shared" si="6"/>
        <v>0</v>
      </c>
      <c r="P257" s="352"/>
    </row>
    <row r="258" spans="1:16" ht="12.75" x14ac:dyDescent="0.2">
      <c r="A258" s="318">
        <f t="shared" si="7"/>
        <v>254</v>
      </c>
      <c r="B258" s="318"/>
      <c r="C258" s="353"/>
      <c r="D258" s="353"/>
      <c r="E258" s="353"/>
      <c r="F258" s="354"/>
      <c r="G258" s="318"/>
      <c r="H258" s="360"/>
      <c r="I258" s="360"/>
      <c r="J258" s="356"/>
      <c r="K258" s="357"/>
      <c r="L258" s="318"/>
      <c r="M258" s="318"/>
      <c r="N258" s="319"/>
      <c r="O258" s="318">
        <f t="shared" si="6"/>
        <v>0</v>
      </c>
      <c r="P258" s="358"/>
    </row>
    <row r="259" spans="1:16" ht="12.75" x14ac:dyDescent="0.2">
      <c r="A259" s="316">
        <f t="shared" si="7"/>
        <v>255</v>
      </c>
      <c r="B259" s="316"/>
      <c r="C259" s="347"/>
      <c r="D259" s="347"/>
      <c r="E259" s="347"/>
      <c r="F259" s="347"/>
      <c r="G259" s="316"/>
      <c r="H259" s="359"/>
      <c r="I259" s="359"/>
      <c r="J259" s="349"/>
      <c r="K259" s="350"/>
      <c r="L259" s="316"/>
      <c r="M259" s="316"/>
      <c r="N259" s="317"/>
      <c r="O259" s="351">
        <f t="shared" si="6"/>
        <v>0</v>
      </c>
      <c r="P259" s="352"/>
    </row>
    <row r="260" spans="1:16" ht="12.75" x14ac:dyDescent="0.2">
      <c r="A260" s="318">
        <f t="shared" si="7"/>
        <v>256</v>
      </c>
      <c r="B260" s="318"/>
      <c r="C260" s="353"/>
      <c r="D260" s="353"/>
      <c r="E260" s="353"/>
      <c r="F260" s="354"/>
      <c r="G260" s="318"/>
      <c r="H260" s="360"/>
      <c r="I260" s="360"/>
      <c r="J260" s="356"/>
      <c r="K260" s="357"/>
      <c r="L260" s="318"/>
      <c r="M260" s="318"/>
      <c r="N260" s="319"/>
      <c r="O260" s="318">
        <f t="shared" si="6"/>
        <v>0</v>
      </c>
      <c r="P260" s="358"/>
    </row>
    <row r="261" spans="1:16" ht="12.75" x14ac:dyDescent="0.2">
      <c r="A261" s="316">
        <f t="shared" si="7"/>
        <v>257</v>
      </c>
      <c r="B261" s="316"/>
      <c r="C261" s="347"/>
      <c r="D261" s="347"/>
      <c r="E261" s="347"/>
      <c r="F261" s="347"/>
      <c r="G261" s="316"/>
      <c r="H261" s="359"/>
      <c r="I261" s="359"/>
      <c r="J261" s="349"/>
      <c r="K261" s="350"/>
      <c r="L261" s="316"/>
      <c r="M261" s="316"/>
      <c r="N261" s="317"/>
      <c r="O261" s="351">
        <f t="shared" si="6"/>
        <v>0</v>
      </c>
      <c r="P261" s="352"/>
    </row>
    <row r="262" spans="1:16" ht="12.75" x14ac:dyDescent="0.2">
      <c r="A262" s="318">
        <f t="shared" si="7"/>
        <v>258</v>
      </c>
      <c r="B262" s="318"/>
      <c r="C262" s="353"/>
      <c r="D262" s="353"/>
      <c r="E262" s="353"/>
      <c r="F262" s="354"/>
      <c r="G262" s="318"/>
      <c r="H262" s="360"/>
      <c r="I262" s="360"/>
      <c r="J262" s="356"/>
      <c r="K262" s="357"/>
      <c r="L262" s="318"/>
      <c r="M262" s="318"/>
      <c r="N262" s="319"/>
      <c r="O262" s="318">
        <f t="shared" ref="O262:O325" si="8">SUM(M262:N262)</f>
        <v>0</v>
      </c>
      <c r="P262" s="358"/>
    </row>
    <row r="263" spans="1:16" ht="12.75" x14ac:dyDescent="0.2">
      <c r="A263" s="316">
        <f t="shared" ref="A263:A326" si="9">A262+1</f>
        <v>259</v>
      </c>
      <c r="B263" s="316"/>
      <c r="C263" s="347"/>
      <c r="D263" s="347"/>
      <c r="E263" s="347"/>
      <c r="F263" s="347"/>
      <c r="G263" s="316"/>
      <c r="H263" s="359"/>
      <c r="I263" s="359"/>
      <c r="J263" s="349"/>
      <c r="K263" s="350"/>
      <c r="L263" s="316"/>
      <c r="M263" s="316"/>
      <c r="N263" s="317"/>
      <c r="O263" s="351">
        <f t="shared" si="8"/>
        <v>0</v>
      </c>
      <c r="P263" s="352"/>
    </row>
    <row r="264" spans="1:16" ht="12.75" x14ac:dyDescent="0.2">
      <c r="A264" s="318">
        <f t="shared" si="9"/>
        <v>260</v>
      </c>
      <c r="B264" s="318"/>
      <c r="C264" s="353"/>
      <c r="D264" s="353"/>
      <c r="E264" s="353"/>
      <c r="F264" s="354"/>
      <c r="G264" s="318"/>
      <c r="H264" s="360"/>
      <c r="I264" s="360"/>
      <c r="J264" s="356"/>
      <c r="K264" s="357"/>
      <c r="L264" s="318"/>
      <c r="M264" s="318"/>
      <c r="N264" s="319"/>
      <c r="O264" s="318">
        <f t="shared" si="8"/>
        <v>0</v>
      </c>
      <c r="P264" s="358"/>
    </row>
    <row r="265" spans="1:16" ht="12.75" x14ac:dyDescent="0.2">
      <c r="A265" s="316">
        <f t="shared" si="9"/>
        <v>261</v>
      </c>
      <c r="B265" s="316"/>
      <c r="C265" s="347"/>
      <c r="D265" s="347"/>
      <c r="E265" s="347"/>
      <c r="F265" s="347"/>
      <c r="G265" s="316"/>
      <c r="H265" s="359"/>
      <c r="I265" s="359"/>
      <c r="J265" s="349"/>
      <c r="K265" s="350"/>
      <c r="L265" s="316"/>
      <c r="M265" s="316"/>
      <c r="N265" s="317"/>
      <c r="O265" s="351">
        <f t="shared" si="8"/>
        <v>0</v>
      </c>
      <c r="P265" s="352"/>
    </row>
    <row r="266" spans="1:16" ht="12.75" x14ac:dyDescent="0.2">
      <c r="A266" s="318">
        <f t="shared" si="9"/>
        <v>262</v>
      </c>
      <c r="B266" s="318"/>
      <c r="C266" s="353"/>
      <c r="D266" s="353"/>
      <c r="E266" s="353"/>
      <c r="F266" s="354"/>
      <c r="G266" s="318"/>
      <c r="H266" s="360"/>
      <c r="I266" s="360"/>
      <c r="J266" s="356"/>
      <c r="K266" s="357"/>
      <c r="L266" s="318"/>
      <c r="M266" s="318"/>
      <c r="N266" s="319"/>
      <c r="O266" s="318">
        <f t="shared" si="8"/>
        <v>0</v>
      </c>
      <c r="P266" s="358"/>
    </row>
    <row r="267" spans="1:16" ht="12.75" x14ac:dyDescent="0.2">
      <c r="A267" s="316">
        <f t="shared" si="9"/>
        <v>263</v>
      </c>
      <c r="B267" s="316"/>
      <c r="C267" s="347"/>
      <c r="D267" s="347"/>
      <c r="E267" s="347"/>
      <c r="F267" s="347"/>
      <c r="G267" s="316"/>
      <c r="H267" s="359"/>
      <c r="I267" s="359"/>
      <c r="J267" s="349"/>
      <c r="K267" s="350"/>
      <c r="L267" s="316"/>
      <c r="M267" s="316"/>
      <c r="N267" s="317"/>
      <c r="O267" s="351">
        <f t="shared" si="8"/>
        <v>0</v>
      </c>
      <c r="P267" s="352"/>
    </row>
    <row r="268" spans="1:16" ht="12.75" x14ac:dyDescent="0.2">
      <c r="A268" s="318">
        <f t="shared" si="9"/>
        <v>264</v>
      </c>
      <c r="B268" s="318"/>
      <c r="C268" s="353"/>
      <c r="D268" s="353"/>
      <c r="E268" s="353"/>
      <c r="F268" s="354"/>
      <c r="G268" s="318"/>
      <c r="H268" s="360"/>
      <c r="I268" s="360"/>
      <c r="J268" s="356"/>
      <c r="K268" s="357"/>
      <c r="L268" s="318"/>
      <c r="M268" s="318"/>
      <c r="N268" s="319"/>
      <c r="O268" s="318">
        <f t="shared" si="8"/>
        <v>0</v>
      </c>
      <c r="P268" s="358"/>
    </row>
    <row r="269" spans="1:16" ht="12.75" x14ac:dyDescent="0.2">
      <c r="A269" s="316">
        <f t="shared" si="9"/>
        <v>265</v>
      </c>
      <c r="B269" s="316"/>
      <c r="C269" s="347"/>
      <c r="D269" s="347"/>
      <c r="E269" s="347"/>
      <c r="F269" s="347"/>
      <c r="G269" s="316"/>
      <c r="H269" s="359"/>
      <c r="I269" s="359"/>
      <c r="J269" s="349"/>
      <c r="K269" s="350"/>
      <c r="L269" s="316"/>
      <c r="M269" s="316"/>
      <c r="N269" s="317"/>
      <c r="O269" s="351">
        <f t="shared" si="8"/>
        <v>0</v>
      </c>
      <c r="P269" s="352"/>
    </row>
    <row r="270" spans="1:16" ht="12.75" x14ac:dyDescent="0.2">
      <c r="A270" s="318">
        <f t="shared" si="9"/>
        <v>266</v>
      </c>
      <c r="B270" s="318"/>
      <c r="C270" s="353"/>
      <c r="D270" s="353"/>
      <c r="E270" s="353"/>
      <c r="F270" s="354"/>
      <c r="G270" s="318"/>
      <c r="H270" s="360"/>
      <c r="I270" s="360"/>
      <c r="J270" s="356"/>
      <c r="K270" s="357"/>
      <c r="L270" s="318"/>
      <c r="M270" s="318"/>
      <c r="N270" s="319"/>
      <c r="O270" s="318">
        <f t="shared" si="8"/>
        <v>0</v>
      </c>
      <c r="P270" s="358"/>
    </row>
    <row r="271" spans="1:16" ht="12.75" x14ac:dyDescent="0.2">
      <c r="A271" s="316">
        <f t="shared" si="9"/>
        <v>267</v>
      </c>
      <c r="B271" s="316"/>
      <c r="C271" s="347"/>
      <c r="D271" s="347"/>
      <c r="E271" s="347"/>
      <c r="F271" s="347"/>
      <c r="G271" s="316"/>
      <c r="H271" s="359"/>
      <c r="I271" s="359"/>
      <c r="J271" s="349"/>
      <c r="K271" s="350"/>
      <c r="L271" s="316"/>
      <c r="M271" s="316"/>
      <c r="N271" s="317"/>
      <c r="O271" s="351">
        <f t="shared" si="8"/>
        <v>0</v>
      </c>
      <c r="P271" s="352"/>
    </row>
    <row r="272" spans="1:16" ht="12.75" x14ac:dyDescent="0.2">
      <c r="A272" s="318">
        <f t="shared" si="9"/>
        <v>268</v>
      </c>
      <c r="B272" s="318"/>
      <c r="C272" s="353"/>
      <c r="D272" s="353"/>
      <c r="E272" s="353"/>
      <c r="F272" s="354"/>
      <c r="G272" s="318"/>
      <c r="H272" s="360"/>
      <c r="I272" s="360"/>
      <c r="J272" s="356"/>
      <c r="K272" s="357"/>
      <c r="L272" s="318"/>
      <c r="M272" s="318"/>
      <c r="N272" s="319"/>
      <c r="O272" s="318">
        <f t="shared" si="8"/>
        <v>0</v>
      </c>
      <c r="P272" s="358"/>
    </row>
    <row r="273" spans="1:16" ht="12.75" x14ac:dyDescent="0.2">
      <c r="A273" s="316">
        <f t="shared" si="9"/>
        <v>269</v>
      </c>
      <c r="B273" s="316"/>
      <c r="C273" s="347"/>
      <c r="D273" s="347"/>
      <c r="E273" s="347"/>
      <c r="F273" s="347"/>
      <c r="G273" s="316"/>
      <c r="H273" s="359"/>
      <c r="I273" s="359"/>
      <c r="J273" s="349"/>
      <c r="K273" s="350"/>
      <c r="L273" s="316"/>
      <c r="M273" s="316"/>
      <c r="N273" s="317"/>
      <c r="O273" s="351">
        <f t="shared" si="8"/>
        <v>0</v>
      </c>
      <c r="P273" s="352"/>
    </row>
    <row r="274" spans="1:16" ht="12.75" x14ac:dyDescent="0.2">
      <c r="A274" s="318">
        <f t="shared" si="9"/>
        <v>270</v>
      </c>
      <c r="B274" s="318"/>
      <c r="C274" s="353"/>
      <c r="D274" s="353"/>
      <c r="E274" s="353"/>
      <c r="F274" s="354"/>
      <c r="G274" s="318"/>
      <c r="H274" s="360"/>
      <c r="I274" s="360"/>
      <c r="J274" s="356"/>
      <c r="K274" s="357"/>
      <c r="L274" s="318"/>
      <c r="M274" s="318"/>
      <c r="N274" s="319"/>
      <c r="O274" s="318">
        <f t="shared" si="8"/>
        <v>0</v>
      </c>
      <c r="P274" s="358"/>
    </row>
    <row r="275" spans="1:16" ht="12.75" x14ac:dyDescent="0.2">
      <c r="A275" s="316">
        <f t="shared" si="9"/>
        <v>271</v>
      </c>
      <c r="B275" s="316"/>
      <c r="C275" s="347"/>
      <c r="D275" s="347"/>
      <c r="E275" s="347"/>
      <c r="F275" s="347"/>
      <c r="G275" s="316"/>
      <c r="H275" s="359"/>
      <c r="I275" s="359"/>
      <c r="J275" s="349"/>
      <c r="K275" s="350"/>
      <c r="L275" s="316"/>
      <c r="M275" s="316"/>
      <c r="N275" s="317"/>
      <c r="O275" s="351">
        <f t="shared" si="8"/>
        <v>0</v>
      </c>
      <c r="P275" s="352"/>
    </row>
    <row r="276" spans="1:16" ht="12.75" x14ac:dyDescent="0.2">
      <c r="A276" s="318">
        <f t="shared" si="9"/>
        <v>272</v>
      </c>
      <c r="B276" s="318"/>
      <c r="C276" s="353"/>
      <c r="D276" s="353"/>
      <c r="E276" s="353"/>
      <c r="F276" s="354"/>
      <c r="G276" s="318"/>
      <c r="H276" s="360"/>
      <c r="I276" s="360"/>
      <c r="J276" s="356"/>
      <c r="K276" s="357"/>
      <c r="L276" s="318"/>
      <c r="M276" s="318"/>
      <c r="N276" s="319"/>
      <c r="O276" s="318">
        <f t="shared" si="8"/>
        <v>0</v>
      </c>
      <c r="P276" s="358"/>
    </row>
    <row r="277" spans="1:16" ht="12.75" x14ac:dyDescent="0.2">
      <c r="A277" s="316">
        <f t="shared" si="9"/>
        <v>273</v>
      </c>
      <c r="B277" s="316"/>
      <c r="C277" s="347"/>
      <c r="D277" s="347"/>
      <c r="E277" s="347"/>
      <c r="F277" s="347"/>
      <c r="G277" s="316"/>
      <c r="H277" s="359"/>
      <c r="I277" s="359"/>
      <c r="J277" s="349"/>
      <c r="K277" s="350"/>
      <c r="L277" s="316"/>
      <c r="M277" s="316"/>
      <c r="N277" s="317"/>
      <c r="O277" s="351">
        <f t="shared" si="8"/>
        <v>0</v>
      </c>
      <c r="P277" s="352"/>
    </row>
    <row r="278" spans="1:16" ht="12.75" x14ac:dyDescent="0.2">
      <c r="A278" s="318">
        <f t="shared" si="9"/>
        <v>274</v>
      </c>
      <c r="B278" s="318"/>
      <c r="C278" s="353"/>
      <c r="D278" s="353"/>
      <c r="E278" s="353"/>
      <c r="F278" s="354"/>
      <c r="G278" s="318"/>
      <c r="H278" s="360"/>
      <c r="I278" s="360"/>
      <c r="J278" s="356"/>
      <c r="K278" s="357"/>
      <c r="L278" s="318"/>
      <c r="M278" s="318"/>
      <c r="N278" s="319"/>
      <c r="O278" s="318">
        <f t="shared" si="8"/>
        <v>0</v>
      </c>
      <c r="P278" s="358"/>
    </row>
    <row r="279" spans="1:16" ht="12.75" x14ac:dyDescent="0.2">
      <c r="A279" s="316">
        <f t="shared" si="9"/>
        <v>275</v>
      </c>
      <c r="B279" s="316"/>
      <c r="C279" s="347"/>
      <c r="D279" s="347"/>
      <c r="E279" s="347"/>
      <c r="F279" s="347"/>
      <c r="G279" s="316"/>
      <c r="H279" s="359"/>
      <c r="I279" s="359"/>
      <c r="J279" s="349"/>
      <c r="K279" s="350"/>
      <c r="L279" s="316"/>
      <c r="M279" s="316"/>
      <c r="N279" s="317"/>
      <c r="O279" s="351">
        <f t="shared" si="8"/>
        <v>0</v>
      </c>
      <c r="P279" s="352"/>
    </row>
    <row r="280" spans="1:16" ht="12.75" x14ac:dyDescent="0.2">
      <c r="A280" s="318">
        <f t="shared" si="9"/>
        <v>276</v>
      </c>
      <c r="B280" s="318"/>
      <c r="C280" s="353"/>
      <c r="D280" s="353"/>
      <c r="E280" s="353"/>
      <c r="F280" s="354"/>
      <c r="G280" s="318"/>
      <c r="H280" s="360"/>
      <c r="I280" s="360"/>
      <c r="J280" s="356"/>
      <c r="K280" s="357"/>
      <c r="L280" s="318"/>
      <c r="M280" s="318"/>
      <c r="N280" s="319"/>
      <c r="O280" s="318">
        <f t="shared" si="8"/>
        <v>0</v>
      </c>
      <c r="P280" s="358"/>
    </row>
    <row r="281" spans="1:16" ht="12.75" x14ac:dyDescent="0.2">
      <c r="A281" s="316">
        <f t="shared" si="9"/>
        <v>277</v>
      </c>
      <c r="B281" s="316"/>
      <c r="C281" s="347"/>
      <c r="D281" s="347"/>
      <c r="E281" s="347"/>
      <c r="F281" s="347"/>
      <c r="G281" s="316"/>
      <c r="H281" s="359"/>
      <c r="I281" s="359"/>
      <c r="J281" s="349"/>
      <c r="K281" s="350"/>
      <c r="L281" s="316"/>
      <c r="M281" s="316"/>
      <c r="N281" s="317"/>
      <c r="O281" s="351">
        <f t="shared" si="8"/>
        <v>0</v>
      </c>
      <c r="P281" s="352"/>
    </row>
    <row r="282" spans="1:16" ht="12.75" x14ac:dyDescent="0.2">
      <c r="A282" s="318">
        <f t="shared" si="9"/>
        <v>278</v>
      </c>
      <c r="B282" s="318"/>
      <c r="C282" s="353"/>
      <c r="D282" s="353"/>
      <c r="E282" s="353"/>
      <c r="F282" s="354"/>
      <c r="G282" s="318"/>
      <c r="H282" s="360"/>
      <c r="I282" s="360"/>
      <c r="J282" s="356"/>
      <c r="K282" s="357"/>
      <c r="L282" s="318"/>
      <c r="M282" s="318"/>
      <c r="N282" s="319"/>
      <c r="O282" s="318">
        <f t="shared" si="8"/>
        <v>0</v>
      </c>
      <c r="P282" s="358"/>
    </row>
    <row r="283" spans="1:16" ht="12.75" x14ac:dyDescent="0.2">
      <c r="A283" s="316">
        <f t="shared" si="9"/>
        <v>279</v>
      </c>
      <c r="B283" s="316"/>
      <c r="C283" s="347"/>
      <c r="D283" s="347"/>
      <c r="E283" s="347"/>
      <c r="F283" s="347"/>
      <c r="G283" s="316"/>
      <c r="H283" s="359"/>
      <c r="I283" s="359"/>
      <c r="J283" s="349"/>
      <c r="K283" s="350"/>
      <c r="L283" s="316"/>
      <c r="M283" s="316"/>
      <c r="N283" s="317"/>
      <c r="O283" s="351">
        <f t="shared" si="8"/>
        <v>0</v>
      </c>
      <c r="P283" s="352"/>
    </row>
    <row r="284" spans="1:16" ht="12.75" x14ac:dyDescent="0.2">
      <c r="A284" s="318">
        <f t="shared" si="9"/>
        <v>280</v>
      </c>
      <c r="B284" s="318"/>
      <c r="C284" s="353"/>
      <c r="D284" s="353"/>
      <c r="E284" s="353"/>
      <c r="F284" s="354"/>
      <c r="G284" s="318"/>
      <c r="H284" s="360"/>
      <c r="I284" s="360"/>
      <c r="J284" s="356"/>
      <c r="K284" s="357"/>
      <c r="L284" s="318"/>
      <c r="M284" s="318"/>
      <c r="N284" s="319"/>
      <c r="O284" s="318">
        <f t="shared" si="8"/>
        <v>0</v>
      </c>
      <c r="P284" s="358"/>
    </row>
    <row r="285" spans="1:16" ht="12.75" x14ac:dyDescent="0.2">
      <c r="A285" s="316">
        <f t="shared" si="9"/>
        <v>281</v>
      </c>
      <c r="B285" s="316"/>
      <c r="C285" s="347"/>
      <c r="D285" s="347"/>
      <c r="E285" s="347"/>
      <c r="F285" s="347"/>
      <c r="G285" s="316"/>
      <c r="H285" s="359"/>
      <c r="I285" s="359"/>
      <c r="J285" s="349"/>
      <c r="K285" s="350"/>
      <c r="L285" s="316"/>
      <c r="M285" s="316"/>
      <c r="N285" s="317"/>
      <c r="O285" s="351">
        <f t="shared" si="8"/>
        <v>0</v>
      </c>
      <c r="P285" s="352"/>
    </row>
    <row r="286" spans="1:16" ht="12.75" x14ac:dyDescent="0.2">
      <c r="A286" s="318">
        <f t="shared" si="9"/>
        <v>282</v>
      </c>
      <c r="B286" s="318"/>
      <c r="C286" s="353"/>
      <c r="D286" s="353"/>
      <c r="E286" s="353"/>
      <c r="F286" s="354"/>
      <c r="G286" s="318"/>
      <c r="H286" s="360"/>
      <c r="I286" s="360"/>
      <c r="J286" s="356"/>
      <c r="K286" s="357"/>
      <c r="L286" s="318"/>
      <c r="M286" s="318"/>
      <c r="N286" s="319"/>
      <c r="O286" s="318">
        <f t="shared" si="8"/>
        <v>0</v>
      </c>
      <c r="P286" s="358"/>
    </row>
    <row r="287" spans="1:16" ht="12.75" x14ac:dyDescent="0.2">
      <c r="A287" s="316">
        <f t="shared" si="9"/>
        <v>283</v>
      </c>
      <c r="B287" s="316"/>
      <c r="C287" s="347"/>
      <c r="D287" s="347"/>
      <c r="E287" s="347"/>
      <c r="F287" s="347"/>
      <c r="G287" s="316"/>
      <c r="H287" s="359"/>
      <c r="I287" s="359"/>
      <c r="J287" s="349"/>
      <c r="K287" s="350"/>
      <c r="L287" s="316"/>
      <c r="M287" s="316"/>
      <c r="N287" s="317"/>
      <c r="O287" s="351">
        <f t="shared" si="8"/>
        <v>0</v>
      </c>
      <c r="P287" s="352"/>
    </row>
    <row r="288" spans="1:16" ht="12.75" x14ac:dyDescent="0.2">
      <c r="A288" s="318">
        <f t="shared" si="9"/>
        <v>284</v>
      </c>
      <c r="B288" s="318"/>
      <c r="C288" s="353"/>
      <c r="D288" s="353"/>
      <c r="E288" s="353"/>
      <c r="F288" s="354"/>
      <c r="G288" s="318"/>
      <c r="H288" s="360"/>
      <c r="I288" s="360"/>
      <c r="J288" s="356"/>
      <c r="K288" s="357"/>
      <c r="L288" s="318"/>
      <c r="M288" s="318"/>
      <c r="N288" s="319"/>
      <c r="O288" s="318">
        <f t="shared" si="8"/>
        <v>0</v>
      </c>
      <c r="P288" s="358"/>
    </row>
    <row r="289" spans="1:16" ht="12.75" x14ac:dyDescent="0.2">
      <c r="A289" s="316">
        <f t="shared" si="9"/>
        <v>285</v>
      </c>
      <c r="B289" s="316"/>
      <c r="C289" s="347"/>
      <c r="D289" s="347"/>
      <c r="E289" s="347"/>
      <c r="F289" s="347"/>
      <c r="G289" s="316"/>
      <c r="H289" s="359"/>
      <c r="I289" s="359"/>
      <c r="J289" s="349"/>
      <c r="K289" s="350"/>
      <c r="L289" s="316"/>
      <c r="M289" s="316"/>
      <c r="N289" s="317"/>
      <c r="O289" s="351">
        <f t="shared" si="8"/>
        <v>0</v>
      </c>
      <c r="P289" s="352"/>
    </row>
    <row r="290" spans="1:16" ht="12.75" x14ac:dyDescent="0.2">
      <c r="A290" s="318">
        <f t="shared" si="9"/>
        <v>286</v>
      </c>
      <c r="B290" s="318"/>
      <c r="C290" s="353"/>
      <c r="D290" s="353"/>
      <c r="E290" s="353"/>
      <c r="F290" s="354"/>
      <c r="G290" s="318"/>
      <c r="H290" s="360"/>
      <c r="I290" s="360"/>
      <c r="J290" s="356"/>
      <c r="K290" s="357"/>
      <c r="L290" s="318"/>
      <c r="M290" s="318"/>
      <c r="N290" s="319"/>
      <c r="O290" s="318">
        <f t="shared" si="8"/>
        <v>0</v>
      </c>
      <c r="P290" s="358"/>
    </row>
    <row r="291" spans="1:16" ht="12.75" x14ac:dyDescent="0.2">
      <c r="A291" s="316">
        <f t="shared" si="9"/>
        <v>287</v>
      </c>
      <c r="B291" s="316"/>
      <c r="C291" s="347"/>
      <c r="D291" s="347"/>
      <c r="E291" s="347"/>
      <c r="F291" s="347"/>
      <c r="G291" s="316"/>
      <c r="H291" s="359"/>
      <c r="I291" s="359"/>
      <c r="J291" s="349"/>
      <c r="K291" s="350"/>
      <c r="L291" s="316"/>
      <c r="M291" s="316"/>
      <c r="N291" s="317"/>
      <c r="O291" s="351">
        <f t="shared" si="8"/>
        <v>0</v>
      </c>
      <c r="P291" s="352"/>
    </row>
    <row r="292" spans="1:16" ht="12.75" x14ac:dyDescent="0.2">
      <c r="A292" s="318">
        <f t="shared" si="9"/>
        <v>288</v>
      </c>
      <c r="B292" s="318"/>
      <c r="C292" s="353"/>
      <c r="D292" s="353"/>
      <c r="E292" s="353"/>
      <c r="F292" s="354"/>
      <c r="G292" s="318"/>
      <c r="H292" s="360"/>
      <c r="I292" s="360"/>
      <c r="J292" s="356"/>
      <c r="K292" s="357"/>
      <c r="L292" s="318"/>
      <c r="M292" s="318"/>
      <c r="N292" s="319"/>
      <c r="O292" s="318">
        <f t="shared" si="8"/>
        <v>0</v>
      </c>
      <c r="P292" s="358"/>
    </row>
    <row r="293" spans="1:16" ht="12.75" x14ac:dyDescent="0.2">
      <c r="A293" s="316">
        <f t="shared" si="9"/>
        <v>289</v>
      </c>
      <c r="B293" s="316"/>
      <c r="C293" s="347"/>
      <c r="D293" s="347"/>
      <c r="E293" s="347"/>
      <c r="F293" s="347"/>
      <c r="G293" s="316"/>
      <c r="H293" s="359"/>
      <c r="I293" s="359"/>
      <c r="J293" s="349"/>
      <c r="K293" s="350"/>
      <c r="L293" s="316"/>
      <c r="M293" s="316"/>
      <c r="N293" s="317"/>
      <c r="O293" s="351">
        <f t="shared" si="8"/>
        <v>0</v>
      </c>
      <c r="P293" s="352"/>
    </row>
    <row r="294" spans="1:16" ht="12.75" x14ac:dyDescent="0.2">
      <c r="A294" s="318">
        <f t="shared" si="9"/>
        <v>290</v>
      </c>
      <c r="B294" s="318"/>
      <c r="C294" s="353"/>
      <c r="D294" s="353"/>
      <c r="E294" s="353"/>
      <c r="F294" s="354"/>
      <c r="G294" s="318"/>
      <c r="H294" s="360"/>
      <c r="I294" s="360"/>
      <c r="J294" s="356"/>
      <c r="K294" s="357"/>
      <c r="L294" s="318"/>
      <c r="M294" s="318"/>
      <c r="N294" s="319"/>
      <c r="O294" s="318">
        <f t="shared" si="8"/>
        <v>0</v>
      </c>
      <c r="P294" s="358"/>
    </row>
    <row r="295" spans="1:16" ht="12.75" x14ac:dyDescent="0.2">
      <c r="A295" s="316">
        <f t="shared" si="9"/>
        <v>291</v>
      </c>
      <c r="B295" s="316"/>
      <c r="C295" s="347"/>
      <c r="D295" s="347"/>
      <c r="E295" s="347"/>
      <c r="F295" s="347"/>
      <c r="G295" s="316"/>
      <c r="H295" s="359"/>
      <c r="I295" s="359"/>
      <c r="J295" s="349"/>
      <c r="K295" s="350"/>
      <c r="L295" s="316"/>
      <c r="M295" s="316"/>
      <c r="N295" s="317"/>
      <c r="O295" s="351">
        <f t="shared" si="8"/>
        <v>0</v>
      </c>
      <c r="P295" s="352"/>
    </row>
    <row r="296" spans="1:16" ht="12.75" x14ac:dyDescent="0.2">
      <c r="A296" s="318">
        <f t="shared" si="9"/>
        <v>292</v>
      </c>
      <c r="B296" s="318"/>
      <c r="C296" s="353"/>
      <c r="D296" s="353"/>
      <c r="E296" s="353"/>
      <c r="F296" s="354"/>
      <c r="G296" s="318"/>
      <c r="H296" s="360"/>
      <c r="I296" s="360"/>
      <c r="J296" s="356"/>
      <c r="K296" s="357"/>
      <c r="L296" s="318"/>
      <c r="M296" s="318"/>
      <c r="N296" s="319"/>
      <c r="O296" s="318">
        <f t="shared" si="8"/>
        <v>0</v>
      </c>
      <c r="P296" s="358"/>
    </row>
    <row r="297" spans="1:16" ht="12.75" x14ac:dyDescent="0.2">
      <c r="A297" s="316">
        <f t="shared" si="9"/>
        <v>293</v>
      </c>
      <c r="B297" s="316"/>
      <c r="C297" s="347"/>
      <c r="D297" s="347"/>
      <c r="E297" s="347"/>
      <c r="F297" s="347"/>
      <c r="G297" s="316"/>
      <c r="H297" s="359"/>
      <c r="I297" s="359"/>
      <c r="J297" s="349"/>
      <c r="K297" s="350"/>
      <c r="L297" s="316"/>
      <c r="M297" s="316"/>
      <c r="N297" s="317"/>
      <c r="O297" s="351">
        <f t="shared" si="8"/>
        <v>0</v>
      </c>
      <c r="P297" s="352"/>
    </row>
    <row r="298" spans="1:16" ht="12.75" x14ac:dyDescent="0.2">
      <c r="A298" s="318">
        <f t="shared" si="9"/>
        <v>294</v>
      </c>
      <c r="B298" s="318"/>
      <c r="C298" s="353"/>
      <c r="D298" s="353"/>
      <c r="E298" s="353"/>
      <c r="F298" s="354"/>
      <c r="G298" s="318"/>
      <c r="H298" s="360"/>
      <c r="I298" s="360"/>
      <c r="J298" s="356"/>
      <c r="K298" s="357"/>
      <c r="L298" s="318"/>
      <c r="M298" s="318"/>
      <c r="N298" s="319"/>
      <c r="O298" s="318">
        <f t="shared" si="8"/>
        <v>0</v>
      </c>
      <c r="P298" s="358"/>
    </row>
    <row r="299" spans="1:16" ht="12.75" x14ac:dyDescent="0.2">
      <c r="A299" s="316">
        <f t="shared" si="9"/>
        <v>295</v>
      </c>
      <c r="B299" s="316"/>
      <c r="C299" s="347"/>
      <c r="D299" s="347"/>
      <c r="E299" s="347"/>
      <c r="F299" s="347"/>
      <c r="G299" s="316"/>
      <c r="H299" s="359"/>
      <c r="I299" s="359"/>
      <c r="J299" s="349"/>
      <c r="K299" s="350"/>
      <c r="L299" s="316"/>
      <c r="M299" s="316"/>
      <c r="N299" s="317"/>
      <c r="O299" s="351">
        <f t="shared" si="8"/>
        <v>0</v>
      </c>
      <c r="P299" s="352"/>
    </row>
    <row r="300" spans="1:16" ht="12.75" x14ac:dyDescent="0.2">
      <c r="A300" s="318">
        <f t="shared" si="9"/>
        <v>296</v>
      </c>
      <c r="B300" s="318"/>
      <c r="C300" s="353"/>
      <c r="D300" s="353"/>
      <c r="E300" s="353"/>
      <c r="F300" s="354"/>
      <c r="G300" s="318"/>
      <c r="H300" s="360"/>
      <c r="I300" s="360"/>
      <c r="J300" s="356"/>
      <c r="K300" s="357"/>
      <c r="L300" s="318"/>
      <c r="M300" s="318"/>
      <c r="N300" s="319"/>
      <c r="O300" s="318">
        <f t="shared" si="8"/>
        <v>0</v>
      </c>
      <c r="P300" s="358"/>
    </row>
    <row r="301" spans="1:16" ht="12.75" x14ac:dyDescent="0.2">
      <c r="A301" s="316">
        <f t="shared" si="9"/>
        <v>297</v>
      </c>
      <c r="B301" s="316"/>
      <c r="C301" s="347"/>
      <c r="D301" s="347"/>
      <c r="E301" s="347"/>
      <c r="F301" s="347"/>
      <c r="G301" s="316"/>
      <c r="H301" s="359"/>
      <c r="I301" s="359"/>
      <c r="J301" s="349"/>
      <c r="K301" s="350"/>
      <c r="L301" s="316"/>
      <c r="M301" s="316"/>
      <c r="N301" s="317"/>
      <c r="O301" s="351">
        <f t="shared" si="8"/>
        <v>0</v>
      </c>
      <c r="P301" s="352"/>
    </row>
    <row r="302" spans="1:16" ht="12.75" x14ac:dyDescent="0.2">
      <c r="A302" s="318">
        <f t="shared" si="9"/>
        <v>298</v>
      </c>
      <c r="B302" s="318"/>
      <c r="C302" s="353"/>
      <c r="D302" s="353"/>
      <c r="E302" s="353"/>
      <c r="F302" s="354"/>
      <c r="G302" s="318"/>
      <c r="H302" s="360"/>
      <c r="I302" s="360"/>
      <c r="J302" s="356"/>
      <c r="K302" s="357"/>
      <c r="L302" s="318"/>
      <c r="M302" s="318"/>
      <c r="N302" s="319"/>
      <c r="O302" s="318">
        <f t="shared" si="8"/>
        <v>0</v>
      </c>
      <c r="P302" s="358"/>
    </row>
    <row r="303" spans="1:16" ht="12.75" x14ac:dyDescent="0.2">
      <c r="A303" s="316">
        <f t="shared" si="9"/>
        <v>299</v>
      </c>
      <c r="B303" s="316"/>
      <c r="C303" s="347"/>
      <c r="D303" s="347"/>
      <c r="E303" s="347"/>
      <c r="F303" s="347"/>
      <c r="G303" s="316"/>
      <c r="H303" s="359"/>
      <c r="I303" s="359"/>
      <c r="J303" s="349"/>
      <c r="K303" s="350"/>
      <c r="L303" s="316"/>
      <c r="M303" s="316"/>
      <c r="N303" s="317"/>
      <c r="O303" s="351">
        <f t="shared" si="8"/>
        <v>0</v>
      </c>
      <c r="P303" s="352"/>
    </row>
    <row r="304" spans="1:16" ht="12.75" x14ac:dyDescent="0.2">
      <c r="A304" s="318">
        <f t="shared" si="9"/>
        <v>300</v>
      </c>
      <c r="B304" s="318"/>
      <c r="C304" s="353"/>
      <c r="D304" s="353"/>
      <c r="E304" s="353"/>
      <c r="F304" s="354"/>
      <c r="G304" s="318"/>
      <c r="H304" s="360"/>
      <c r="I304" s="360"/>
      <c r="J304" s="356"/>
      <c r="K304" s="357"/>
      <c r="L304" s="318"/>
      <c r="M304" s="318"/>
      <c r="N304" s="319"/>
      <c r="O304" s="318">
        <f t="shared" si="8"/>
        <v>0</v>
      </c>
      <c r="P304" s="358"/>
    </row>
    <row r="305" spans="1:16" ht="12.75" x14ac:dyDescent="0.2">
      <c r="A305" s="316">
        <f t="shared" si="9"/>
        <v>301</v>
      </c>
      <c r="B305" s="316"/>
      <c r="C305" s="347"/>
      <c r="D305" s="347"/>
      <c r="E305" s="347"/>
      <c r="F305" s="347"/>
      <c r="G305" s="316"/>
      <c r="H305" s="359"/>
      <c r="I305" s="359"/>
      <c r="J305" s="349"/>
      <c r="K305" s="350"/>
      <c r="L305" s="316"/>
      <c r="M305" s="316"/>
      <c r="N305" s="317"/>
      <c r="O305" s="351">
        <f t="shared" si="8"/>
        <v>0</v>
      </c>
      <c r="P305" s="352"/>
    </row>
    <row r="306" spans="1:16" ht="12.75" x14ac:dyDescent="0.2">
      <c r="A306" s="318">
        <f t="shared" si="9"/>
        <v>302</v>
      </c>
      <c r="B306" s="318"/>
      <c r="C306" s="353"/>
      <c r="D306" s="353"/>
      <c r="E306" s="353"/>
      <c r="F306" s="354"/>
      <c r="G306" s="318"/>
      <c r="H306" s="360"/>
      <c r="I306" s="360"/>
      <c r="J306" s="356"/>
      <c r="K306" s="357"/>
      <c r="L306" s="318"/>
      <c r="M306" s="318"/>
      <c r="N306" s="319"/>
      <c r="O306" s="318">
        <f t="shared" si="8"/>
        <v>0</v>
      </c>
      <c r="P306" s="358"/>
    </row>
    <row r="307" spans="1:16" ht="12.75" x14ac:dyDescent="0.2">
      <c r="A307" s="316">
        <f t="shared" si="9"/>
        <v>303</v>
      </c>
      <c r="B307" s="316"/>
      <c r="C307" s="347"/>
      <c r="D307" s="347"/>
      <c r="E307" s="347"/>
      <c r="F307" s="347"/>
      <c r="G307" s="316"/>
      <c r="H307" s="359"/>
      <c r="I307" s="359"/>
      <c r="J307" s="349"/>
      <c r="K307" s="350"/>
      <c r="L307" s="316"/>
      <c r="M307" s="316"/>
      <c r="N307" s="317"/>
      <c r="O307" s="351">
        <f t="shared" si="8"/>
        <v>0</v>
      </c>
      <c r="P307" s="352"/>
    </row>
    <row r="308" spans="1:16" ht="12.75" x14ac:dyDescent="0.2">
      <c r="A308" s="318">
        <f t="shared" si="9"/>
        <v>304</v>
      </c>
      <c r="B308" s="318"/>
      <c r="C308" s="353"/>
      <c r="D308" s="353"/>
      <c r="E308" s="353"/>
      <c r="F308" s="354"/>
      <c r="G308" s="318"/>
      <c r="H308" s="360"/>
      <c r="I308" s="360"/>
      <c r="J308" s="356"/>
      <c r="K308" s="357"/>
      <c r="L308" s="318"/>
      <c r="M308" s="318"/>
      <c r="N308" s="319"/>
      <c r="O308" s="318">
        <f t="shared" si="8"/>
        <v>0</v>
      </c>
      <c r="P308" s="358"/>
    </row>
    <row r="309" spans="1:16" ht="12.75" x14ac:dyDescent="0.2">
      <c r="A309" s="316">
        <f t="shared" si="9"/>
        <v>305</v>
      </c>
      <c r="B309" s="316"/>
      <c r="C309" s="347"/>
      <c r="D309" s="347"/>
      <c r="E309" s="347"/>
      <c r="F309" s="347"/>
      <c r="G309" s="316"/>
      <c r="H309" s="359"/>
      <c r="I309" s="359"/>
      <c r="J309" s="349"/>
      <c r="K309" s="350"/>
      <c r="L309" s="316"/>
      <c r="M309" s="316"/>
      <c r="N309" s="317"/>
      <c r="O309" s="351">
        <f t="shared" si="8"/>
        <v>0</v>
      </c>
      <c r="P309" s="352"/>
    </row>
    <row r="310" spans="1:16" ht="12.75" x14ac:dyDescent="0.2">
      <c r="A310" s="318">
        <f t="shared" si="9"/>
        <v>306</v>
      </c>
      <c r="B310" s="318"/>
      <c r="C310" s="353"/>
      <c r="D310" s="353"/>
      <c r="E310" s="353"/>
      <c r="F310" s="354"/>
      <c r="G310" s="318"/>
      <c r="H310" s="360"/>
      <c r="I310" s="360"/>
      <c r="J310" s="356"/>
      <c r="K310" s="357"/>
      <c r="L310" s="318"/>
      <c r="M310" s="318"/>
      <c r="N310" s="319"/>
      <c r="O310" s="318">
        <f t="shared" si="8"/>
        <v>0</v>
      </c>
      <c r="P310" s="358"/>
    </row>
    <row r="311" spans="1:16" ht="12.75" x14ac:dyDescent="0.2">
      <c r="A311" s="316">
        <f t="shared" si="9"/>
        <v>307</v>
      </c>
      <c r="B311" s="316"/>
      <c r="C311" s="347"/>
      <c r="D311" s="347"/>
      <c r="E311" s="347"/>
      <c r="F311" s="347"/>
      <c r="G311" s="316"/>
      <c r="H311" s="359"/>
      <c r="I311" s="359"/>
      <c r="J311" s="349"/>
      <c r="K311" s="350"/>
      <c r="L311" s="316"/>
      <c r="M311" s="316"/>
      <c r="N311" s="317"/>
      <c r="O311" s="351">
        <f t="shared" si="8"/>
        <v>0</v>
      </c>
      <c r="P311" s="352"/>
    </row>
    <row r="312" spans="1:16" ht="12.75" x14ac:dyDescent="0.2">
      <c r="A312" s="318">
        <f t="shared" si="9"/>
        <v>308</v>
      </c>
      <c r="B312" s="318"/>
      <c r="C312" s="353"/>
      <c r="D312" s="353"/>
      <c r="E312" s="353"/>
      <c r="F312" s="354"/>
      <c r="G312" s="318"/>
      <c r="H312" s="360"/>
      <c r="I312" s="360"/>
      <c r="J312" s="356"/>
      <c r="K312" s="357"/>
      <c r="L312" s="318"/>
      <c r="M312" s="318"/>
      <c r="N312" s="319"/>
      <c r="O312" s="318">
        <f t="shared" si="8"/>
        <v>0</v>
      </c>
      <c r="P312" s="358"/>
    </row>
    <row r="313" spans="1:16" ht="12.75" x14ac:dyDescent="0.2">
      <c r="A313" s="316">
        <f t="shared" si="9"/>
        <v>309</v>
      </c>
      <c r="B313" s="316"/>
      <c r="C313" s="347"/>
      <c r="D313" s="347"/>
      <c r="E313" s="347"/>
      <c r="F313" s="347"/>
      <c r="G313" s="316"/>
      <c r="H313" s="359"/>
      <c r="I313" s="359"/>
      <c r="J313" s="349"/>
      <c r="K313" s="350"/>
      <c r="L313" s="316"/>
      <c r="M313" s="316"/>
      <c r="N313" s="317"/>
      <c r="O313" s="351">
        <f t="shared" si="8"/>
        <v>0</v>
      </c>
      <c r="P313" s="352"/>
    </row>
    <row r="314" spans="1:16" ht="12.75" x14ac:dyDescent="0.2">
      <c r="A314" s="318">
        <f t="shared" si="9"/>
        <v>310</v>
      </c>
      <c r="B314" s="318"/>
      <c r="C314" s="353"/>
      <c r="D314" s="353"/>
      <c r="E314" s="353"/>
      <c r="F314" s="354"/>
      <c r="G314" s="318"/>
      <c r="H314" s="360"/>
      <c r="I314" s="360"/>
      <c r="J314" s="356"/>
      <c r="K314" s="357"/>
      <c r="L314" s="318"/>
      <c r="M314" s="318"/>
      <c r="N314" s="319"/>
      <c r="O314" s="318">
        <f t="shared" si="8"/>
        <v>0</v>
      </c>
      <c r="P314" s="358"/>
    </row>
    <row r="315" spans="1:16" ht="12.75" x14ac:dyDescent="0.2">
      <c r="A315" s="316">
        <f t="shared" si="9"/>
        <v>311</v>
      </c>
      <c r="B315" s="316"/>
      <c r="C315" s="347"/>
      <c r="D315" s="347"/>
      <c r="E315" s="347"/>
      <c r="F315" s="347"/>
      <c r="G315" s="316"/>
      <c r="H315" s="359"/>
      <c r="I315" s="359"/>
      <c r="J315" s="349"/>
      <c r="K315" s="350"/>
      <c r="L315" s="316"/>
      <c r="M315" s="316"/>
      <c r="N315" s="317"/>
      <c r="O315" s="351">
        <f t="shared" si="8"/>
        <v>0</v>
      </c>
      <c r="P315" s="352"/>
    </row>
    <row r="316" spans="1:16" ht="12.75" x14ac:dyDescent="0.2">
      <c r="A316" s="318">
        <f t="shared" si="9"/>
        <v>312</v>
      </c>
      <c r="B316" s="318"/>
      <c r="C316" s="353"/>
      <c r="D316" s="353"/>
      <c r="E316" s="353"/>
      <c r="F316" s="354"/>
      <c r="G316" s="318"/>
      <c r="H316" s="360"/>
      <c r="I316" s="360"/>
      <c r="J316" s="356"/>
      <c r="K316" s="357"/>
      <c r="L316" s="318"/>
      <c r="M316" s="318"/>
      <c r="N316" s="319"/>
      <c r="O316" s="318">
        <f t="shared" si="8"/>
        <v>0</v>
      </c>
      <c r="P316" s="358"/>
    </row>
    <row r="317" spans="1:16" ht="12.75" x14ac:dyDescent="0.2">
      <c r="A317" s="316">
        <f t="shared" si="9"/>
        <v>313</v>
      </c>
      <c r="B317" s="316"/>
      <c r="C317" s="347"/>
      <c r="D317" s="347"/>
      <c r="E317" s="347"/>
      <c r="F317" s="347"/>
      <c r="G317" s="316"/>
      <c r="H317" s="359"/>
      <c r="I317" s="359"/>
      <c r="J317" s="349"/>
      <c r="K317" s="350"/>
      <c r="L317" s="316"/>
      <c r="M317" s="316"/>
      <c r="N317" s="317"/>
      <c r="O317" s="351">
        <f t="shared" si="8"/>
        <v>0</v>
      </c>
      <c r="P317" s="352"/>
    </row>
    <row r="318" spans="1:16" ht="12.75" x14ac:dyDescent="0.2">
      <c r="A318" s="318">
        <f t="shared" si="9"/>
        <v>314</v>
      </c>
      <c r="B318" s="318"/>
      <c r="C318" s="353"/>
      <c r="D318" s="353"/>
      <c r="E318" s="353"/>
      <c r="F318" s="354"/>
      <c r="G318" s="318"/>
      <c r="H318" s="360"/>
      <c r="I318" s="360"/>
      <c r="J318" s="356"/>
      <c r="K318" s="357"/>
      <c r="L318" s="318"/>
      <c r="M318" s="318"/>
      <c r="N318" s="319"/>
      <c r="O318" s="318">
        <f t="shared" si="8"/>
        <v>0</v>
      </c>
      <c r="P318" s="358"/>
    </row>
    <row r="319" spans="1:16" ht="12.75" x14ac:dyDescent="0.2">
      <c r="A319" s="316">
        <f t="shared" si="9"/>
        <v>315</v>
      </c>
      <c r="B319" s="316"/>
      <c r="C319" s="347"/>
      <c r="D319" s="347"/>
      <c r="E319" s="347"/>
      <c r="F319" s="347"/>
      <c r="G319" s="316"/>
      <c r="H319" s="359"/>
      <c r="I319" s="359"/>
      <c r="J319" s="349"/>
      <c r="K319" s="350"/>
      <c r="L319" s="316"/>
      <c r="M319" s="316"/>
      <c r="N319" s="317"/>
      <c r="O319" s="351">
        <f t="shared" si="8"/>
        <v>0</v>
      </c>
      <c r="P319" s="352"/>
    </row>
    <row r="320" spans="1:16" ht="12.75" x14ac:dyDescent="0.2">
      <c r="A320" s="318">
        <f t="shared" si="9"/>
        <v>316</v>
      </c>
      <c r="B320" s="318"/>
      <c r="C320" s="353"/>
      <c r="D320" s="353"/>
      <c r="E320" s="353"/>
      <c r="F320" s="354"/>
      <c r="G320" s="318"/>
      <c r="H320" s="360"/>
      <c r="I320" s="360"/>
      <c r="J320" s="356"/>
      <c r="K320" s="357"/>
      <c r="L320" s="318"/>
      <c r="M320" s="318"/>
      <c r="N320" s="319"/>
      <c r="O320" s="318">
        <f t="shared" si="8"/>
        <v>0</v>
      </c>
      <c r="P320" s="358"/>
    </row>
    <row r="321" spans="1:16" ht="12.75" x14ac:dyDescent="0.2">
      <c r="A321" s="316">
        <f t="shared" si="9"/>
        <v>317</v>
      </c>
      <c r="B321" s="316"/>
      <c r="C321" s="347"/>
      <c r="D321" s="347"/>
      <c r="E321" s="347"/>
      <c r="F321" s="347"/>
      <c r="G321" s="316"/>
      <c r="H321" s="359"/>
      <c r="I321" s="359"/>
      <c r="J321" s="349"/>
      <c r="K321" s="350"/>
      <c r="L321" s="316"/>
      <c r="M321" s="316"/>
      <c r="N321" s="317"/>
      <c r="O321" s="351">
        <f t="shared" si="8"/>
        <v>0</v>
      </c>
      <c r="P321" s="352"/>
    </row>
    <row r="322" spans="1:16" ht="12.75" x14ac:dyDescent="0.2">
      <c r="A322" s="318">
        <f t="shared" si="9"/>
        <v>318</v>
      </c>
      <c r="B322" s="318"/>
      <c r="C322" s="353"/>
      <c r="D322" s="353"/>
      <c r="E322" s="353"/>
      <c r="F322" s="354"/>
      <c r="G322" s="318"/>
      <c r="H322" s="360"/>
      <c r="I322" s="360"/>
      <c r="J322" s="356"/>
      <c r="K322" s="357"/>
      <c r="L322" s="318"/>
      <c r="M322" s="318"/>
      <c r="N322" s="319"/>
      <c r="O322" s="318">
        <f t="shared" si="8"/>
        <v>0</v>
      </c>
      <c r="P322" s="358"/>
    </row>
    <row r="323" spans="1:16" ht="12.75" x14ac:dyDescent="0.2">
      <c r="A323" s="316">
        <f t="shared" si="9"/>
        <v>319</v>
      </c>
      <c r="B323" s="316"/>
      <c r="C323" s="347"/>
      <c r="D323" s="347"/>
      <c r="E323" s="347"/>
      <c r="F323" s="347"/>
      <c r="G323" s="316"/>
      <c r="H323" s="359"/>
      <c r="I323" s="359"/>
      <c r="J323" s="349"/>
      <c r="K323" s="350"/>
      <c r="L323" s="316"/>
      <c r="M323" s="316"/>
      <c r="N323" s="317"/>
      <c r="O323" s="351">
        <f t="shared" si="8"/>
        <v>0</v>
      </c>
      <c r="P323" s="352"/>
    </row>
    <row r="324" spans="1:16" ht="12.75" x14ac:dyDescent="0.2">
      <c r="A324" s="318">
        <f t="shared" si="9"/>
        <v>320</v>
      </c>
      <c r="B324" s="318"/>
      <c r="C324" s="353"/>
      <c r="D324" s="353"/>
      <c r="E324" s="353"/>
      <c r="F324" s="354"/>
      <c r="G324" s="318"/>
      <c r="H324" s="360"/>
      <c r="I324" s="360"/>
      <c r="J324" s="356"/>
      <c r="K324" s="357"/>
      <c r="L324" s="318"/>
      <c r="M324" s="318"/>
      <c r="N324" s="319"/>
      <c r="O324" s="318">
        <f t="shared" si="8"/>
        <v>0</v>
      </c>
      <c r="P324" s="358"/>
    </row>
    <row r="325" spans="1:16" ht="12.75" x14ac:dyDescent="0.2">
      <c r="A325" s="316">
        <f t="shared" si="9"/>
        <v>321</v>
      </c>
      <c r="B325" s="316"/>
      <c r="C325" s="347"/>
      <c r="D325" s="347"/>
      <c r="E325" s="347"/>
      <c r="F325" s="347"/>
      <c r="G325" s="316"/>
      <c r="H325" s="359"/>
      <c r="I325" s="359"/>
      <c r="J325" s="349"/>
      <c r="K325" s="350"/>
      <c r="L325" s="316"/>
      <c r="M325" s="316"/>
      <c r="N325" s="317"/>
      <c r="O325" s="351">
        <f t="shared" si="8"/>
        <v>0</v>
      </c>
      <c r="P325" s="352"/>
    </row>
    <row r="326" spans="1:16" ht="12.75" x14ac:dyDescent="0.2">
      <c r="A326" s="318">
        <f t="shared" si="9"/>
        <v>322</v>
      </c>
      <c r="B326" s="318"/>
      <c r="C326" s="353"/>
      <c r="D326" s="353"/>
      <c r="E326" s="353"/>
      <c r="F326" s="354"/>
      <c r="G326" s="318"/>
      <c r="H326" s="360"/>
      <c r="I326" s="360"/>
      <c r="J326" s="356"/>
      <c r="K326" s="357"/>
      <c r="L326" s="318"/>
      <c r="M326" s="318"/>
      <c r="N326" s="319"/>
      <c r="O326" s="318">
        <f t="shared" ref="O326:O389" si="10">SUM(M326:N326)</f>
        <v>0</v>
      </c>
      <c r="P326" s="358"/>
    </row>
    <row r="327" spans="1:16" ht="12.75" x14ac:dyDescent="0.2">
      <c r="A327" s="316">
        <f t="shared" ref="A327:A390" si="11">A326+1</f>
        <v>323</v>
      </c>
      <c r="B327" s="316"/>
      <c r="C327" s="347"/>
      <c r="D327" s="347"/>
      <c r="E327" s="347"/>
      <c r="F327" s="347"/>
      <c r="G327" s="316"/>
      <c r="H327" s="359"/>
      <c r="I327" s="359"/>
      <c r="J327" s="349"/>
      <c r="K327" s="350"/>
      <c r="L327" s="316"/>
      <c r="M327" s="316"/>
      <c r="N327" s="317"/>
      <c r="O327" s="351">
        <f t="shared" si="10"/>
        <v>0</v>
      </c>
      <c r="P327" s="352"/>
    </row>
    <row r="328" spans="1:16" ht="12.75" x14ac:dyDescent="0.2">
      <c r="A328" s="318">
        <f t="shared" si="11"/>
        <v>324</v>
      </c>
      <c r="B328" s="318"/>
      <c r="C328" s="353"/>
      <c r="D328" s="353"/>
      <c r="E328" s="353"/>
      <c r="F328" s="354"/>
      <c r="G328" s="318"/>
      <c r="H328" s="360"/>
      <c r="I328" s="360"/>
      <c r="J328" s="356"/>
      <c r="K328" s="357"/>
      <c r="L328" s="318"/>
      <c r="M328" s="318"/>
      <c r="N328" s="319"/>
      <c r="O328" s="318">
        <f t="shared" si="10"/>
        <v>0</v>
      </c>
      <c r="P328" s="358"/>
    </row>
    <row r="329" spans="1:16" ht="12.75" x14ac:dyDescent="0.2">
      <c r="A329" s="316">
        <f t="shared" si="11"/>
        <v>325</v>
      </c>
      <c r="B329" s="316"/>
      <c r="C329" s="347"/>
      <c r="D329" s="347"/>
      <c r="E329" s="347"/>
      <c r="F329" s="347"/>
      <c r="G329" s="316"/>
      <c r="H329" s="359"/>
      <c r="I329" s="359"/>
      <c r="J329" s="349"/>
      <c r="K329" s="350"/>
      <c r="L329" s="316"/>
      <c r="M329" s="316"/>
      <c r="N329" s="317"/>
      <c r="O329" s="351">
        <f t="shared" si="10"/>
        <v>0</v>
      </c>
      <c r="P329" s="352"/>
    </row>
    <row r="330" spans="1:16" ht="12.75" x14ac:dyDescent="0.2">
      <c r="A330" s="318">
        <f t="shared" si="11"/>
        <v>326</v>
      </c>
      <c r="B330" s="318"/>
      <c r="C330" s="353"/>
      <c r="D330" s="353"/>
      <c r="E330" s="353"/>
      <c r="F330" s="354"/>
      <c r="G330" s="318"/>
      <c r="H330" s="360"/>
      <c r="I330" s="360"/>
      <c r="J330" s="356"/>
      <c r="K330" s="357"/>
      <c r="L330" s="318"/>
      <c r="M330" s="318"/>
      <c r="N330" s="319"/>
      <c r="O330" s="318">
        <f t="shared" si="10"/>
        <v>0</v>
      </c>
      <c r="P330" s="358"/>
    </row>
    <row r="331" spans="1:16" ht="12.75" x14ac:dyDescent="0.2">
      <c r="A331" s="316">
        <f t="shared" si="11"/>
        <v>327</v>
      </c>
      <c r="B331" s="316"/>
      <c r="C331" s="347"/>
      <c r="D331" s="347"/>
      <c r="E331" s="347"/>
      <c r="F331" s="347"/>
      <c r="G331" s="316"/>
      <c r="H331" s="359"/>
      <c r="I331" s="359"/>
      <c r="J331" s="349"/>
      <c r="K331" s="350"/>
      <c r="L331" s="316"/>
      <c r="M331" s="316"/>
      <c r="N331" s="317"/>
      <c r="O331" s="351">
        <f t="shared" si="10"/>
        <v>0</v>
      </c>
      <c r="P331" s="352"/>
    </row>
    <row r="332" spans="1:16" ht="12.75" x14ac:dyDescent="0.2">
      <c r="A332" s="318">
        <f t="shared" si="11"/>
        <v>328</v>
      </c>
      <c r="B332" s="318"/>
      <c r="C332" s="353"/>
      <c r="D332" s="353"/>
      <c r="E332" s="353"/>
      <c r="F332" s="354"/>
      <c r="G332" s="318"/>
      <c r="H332" s="360"/>
      <c r="I332" s="360"/>
      <c r="J332" s="356"/>
      <c r="K332" s="357"/>
      <c r="L332" s="318"/>
      <c r="M332" s="318"/>
      <c r="N332" s="319"/>
      <c r="O332" s="318">
        <f t="shared" si="10"/>
        <v>0</v>
      </c>
      <c r="P332" s="358"/>
    </row>
    <row r="333" spans="1:16" ht="12.75" x14ac:dyDescent="0.2">
      <c r="A333" s="316">
        <f t="shared" si="11"/>
        <v>329</v>
      </c>
      <c r="B333" s="316"/>
      <c r="C333" s="347"/>
      <c r="D333" s="347"/>
      <c r="E333" s="347"/>
      <c r="F333" s="347"/>
      <c r="G333" s="316"/>
      <c r="H333" s="359"/>
      <c r="I333" s="359"/>
      <c r="J333" s="349"/>
      <c r="K333" s="350"/>
      <c r="L333" s="316"/>
      <c r="M333" s="316"/>
      <c r="N333" s="317"/>
      <c r="O333" s="351">
        <f t="shared" si="10"/>
        <v>0</v>
      </c>
      <c r="P333" s="352"/>
    </row>
    <row r="334" spans="1:16" ht="12.75" x14ac:dyDescent="0.2">
      <c r="A334" s="318">
        <f t="shared" si="11"/>
        <v>330</v>
      </c>
      <c r="B334" s="318"/>
      <c r="C334" s="353"/>
      <c r="D334" s="353"/>
      <c r="E334" s="353"/>
      <c r="F334" s="354"/>
      <c r="G334" s="318"/>
      <c r="H334" s="360"/>
      <c r="I334" s="360"/>
      <c r="J334" s="356"/>
      <c r="K334" s="357"/>
      <c r="L334" s="318"/>
      <c r="M334" s="318"/>
      <c r="N334" s="319"/>
      <c r="O334" s="318">
        <f t="shared" si="10"/>
        <v>0</v>
      </c>
      <c r="P334" s="358"/>
    </row>
    <row r="335" spans="1:16" ht="12.75" x14ac:dyDescent="0.2">
      <c r="A335" s="316">
        <f t="shared" si="11"/>
        <v>331</v>
      </c>
      <c r="B335" s="316"/>
      <c r="C335" s="347"/>
      <c r="D335" s="347"/>
      <c r="E335" s="347"/>
      <c r="F335" s="347"/>
      <c r="G335" s="316"/>
      <c r="H335" s="359"/>
      <c r="I335" s="359"/>
      <c r="J335" s="349"/>
      <c r="K335" s="350"/>
      <c r="L335" s="316"/>
      <c r="M335" s="316"/>
      <c r="N335" s="317"/>
      <c r="O335" s="351">
        <f t="shared" si="10"/>
        <v>0</v>
      </c>
      <c r="P335" s="352"/>
    </row>
    <row r="336" spans="1:16" ht="12.75" x14ac:dyDescent="0.2">
      <c r="A336" s="318">
        <f t="shared" si="11"/>
        <v>332</v>
      </c>
      <c r="B336" s="318"/>
      <c r="C336" s="353"/>
      <c r="D336" s="353"/>
      <c r="E336" s="353"/>
      <c r="F336" s="354"/>
      <c r="G336" s="318"/>
      <c r="H336" s="360"/>
      <c r="I336" s="360"/>
      <c r="J336" s="356"/>
      <c r="K336" s="357"/>
      <c r="L336" s="318"/>
      <c r="M336" s="318"/>
      <c r="N336" s="319"/>
      <c r="O336" s="318">
        <f t="shared" si="10"/>
        <v>0</v>
      </c>
      <c r="P336" s="358"/>
    </row>
    <row r="337" spans="1:16" ht="12.75" x14ac:dyDescent="0.2">
      <c r="A337" s="316">
        <f t="shared" si="11"/>
        <v>333</v>
      </c>
      <c r="B337" s="316"/>
      <c r="C337" s="347"/>
      <c r="D337" s="347"/>
      <c r="E337" s="347"/>
      <c r="F337" s="347"/>
      <c r="G337" s="316"/>
      <c r="H337" s="359"/>
      <c r="I337" s="359"/>
      <c r="J337" s="349"/>
      <c r="K337" s="350"/>
      <c r="L337" s="316"/>
      <c r="M337" s="316"/>
      <c r="N337" s="317"/>
      <c r="O337" s="351">
        <f t="shared" si="10"/>
        <v>0</v>
      </c>
      <c r="P337" s="352"/>
    </row>
    <row r="338" spans="1:16" ht="12.75" x14ac:dyDescent="0.2">
      <c r="A338" s="318">
        <f t="shared" si="11"/>
        <v>334</v>
      </c>
      <c r="B338" s="318"/>
      <c r="C338" s="353"/>
      <c r="D338" s="353"/>
      <c r="E338" s="353"/>
      <c r="F338" s="354"/>
      <c r="G338" s="318"/>
      <c r="H338" s="360"/>
      <c r="I338" s="360"/>
      <c r="J338" s="356"/>
      <c r="K338" s="357"/>
      <c r="L338" s="318"/>
      <c r="M338" s="318"/>
      <c r="N338" s="319"/>
      <c r="O338" s="318">
        <f t="shared" si="10"/>
        <v>0</v>
      </c>
      <c r="P338" s="358"/>
    </row>
    <row r="339" spans="1:16" ht="12.75" x14ac:dyDescent="0.2">
      <c r="A339" s="316">
        <f t="shared" si="11"/>
        <v>335</v>
      </c>
      <c r="B339" s="316"/>
      <c r="C339" s="347"/>
      <c r="D339" s="347"/>
      <c r="E339" s="347"/>
      <c r="F339" s="347"/>
      <c r="G339" s="316"/>
      <c r="H339" s="359"/>
      <c r="I339" s="359"/>
      <c r="J339" s="349"/>
      <c r="K339" s="350"/>
      <c r="L339" s="316"/>
      <c r="M339" s="316"/>
      <c r="N339" s="317"/>
      <c r="O339" s="351">
        <f t="shared" si="10"/>
        <v>0</v>
      </c>
      <c r="P339" s="352"/>
    </row>
    <row r="340" spans="1:16" ht="12.75" x14ac:dyDescent="0.2">
      <c r="A340" s="318">
        <f t="shared" si="11"/>
        <v>336</v>
      </c>
      <c r="B340" s="318"/>
      <c r="C340" s="353"/>
      <c r="D340" s="353"/>
      <c r="E340" s="353"/>
      <c r="F340" s="354"/>
      <c r="G340" s="318"/>
      <c r="H340" s="360"/>
      <c r="I340" s="360"/>
      <c r="J340" s="356"/>
      <c r="K340" s="357"/>
      <c r="L340" s="318"/>
      <c r="M340" s="318"/>
      <c r="N340" s="319"/>
      <c r="O340" s="318">
        <f t="shared" si="10"/>
        <v>0</v>
      </c>
      <c r="P340" s="358"/>
    </row>
    <row r="341" spans="1:16" ht="12.75" x14ac:dyDescent="0.2">
      <c r="A341" s="316">
        <f t="shared" si="11"/>
        <v>337</v>
      </c>
      <c r="B341" s="316"/>
      <c r="C341" s="347"/>
      <c r="D341" s="347"/>
      <c r="E341" s="347"/>
      <c r="F341" s="347"/>
      <c r="G341" s="316"/>
      <c r="H341" s="359"/>
      <c r="I341" s="359"/>
      <c r="J341" s="349"/>
      <c r="K341" s="350"/>
      <c r="L341" s="316"/>
      <c r="M341" s="316"/>
      <c r="N341" s="317"/>
      <c r="O341" s="351">
        <f t="shared" si="10"/>
        <v>0</v>
      </c>
      <c r="P341" s="352"/>
    </row>
    <row r="342" spans="1:16" ht="12.75" x14ac:dyDescent="0.2">
      <c r="A342" s="318">
        <f t="shared" si="11"/>
        <v>338</v>
      </c>
      <c r="B342" s="318"/>
      <c r="C342" s="353"/>
      <c r="D342" s="353"/>
      <c r="E342" s="353"/>
      <c r="F342" s="354"/>
      <c r="G342" s="318"/>
      <c r="H342" s="360"/>
      <c r="I342" s="360"/>
      <c r="J342" s="356"/>
      <c r="K342" s="357"/>
      <c r="L342" s="318"/>
      <c r="M342" s="318"/>
      <c r="N342" s="319"/>
      <c r="O342" s="318">
        <f t="shared" si="10"/>
        <v>0</v>
      </c>
      <c r="P342" s="358"/>
    </row>
    <row r="343" spans="1:16" ht="12.75" x14ac:dyDescent="0.2">
      <c r="A343" s="316">
        <f t="shared" si="11"/>
        <v>339</v>
      </c>
      <c r="B343" s="316"/>
      <c r="C343" s="347"/>
      <c r="D343" s="347"/>
      <c r="E343" s="347"/>
      <c r="F343" s="347"/>
      <c r="G343" s="316"/>
      <c r="H343" s="359"/>
      <c r="I343" s="359"/>
      <c r="J343" s="349"/>
      <c r="K343" s="350"/>
      <c r="L343" s="316"/>
      <c r="M343" s="316"/>
      <c r="N343" s="317"/>
      <c r="O343" s="351">
        <f t="shared" si="10"/>
        <v>0</v>
      </c>
      <c r="P343" s="352"/>
    </row>
    <row r="344" spans="1:16" ht="12.75" x14ac:dyDescent="0.2">
      <c r="A344" s="318">
        <f t="shared" si="11"/>
        <v>340</v>
      </c>
      <c r="B344" s="318"/>
      <c r="C344" s="353"/>
      <c r="D344" s="353"/>
      <c r="E344" s="353"/>
      <c r="F344" s="354"/>
      <c r="G344" s="318"/>
      <c r="H344" s="360"/>
      <c r="I344" s="360"/>
      <c r="J344" s="356"/>
      <c r="K344" s="357"/>
      <c r="L344" s="318"/>
      <c r="M344" s="318"/>
      <c r="N344" s="319"/>
      <c r="O344" s="318">
        <f t="shared" si="10"/>
        <v>0</v>
      </c>
      <c r="P344" s="358"/>
    </row>
    <row r="345" spans="1:16" ht="12.75" x14ac:dyDescent="0.2">
      <c r="A345" s="316">
        <f t="shared" si="11"/>
        <v>341</v>
      </c>
      <c r="B345" s="316"/>
      <c r="C345" s="347"/>
      <c r="D345" s="347"/>
      <c r="E345" s="347"/>
      <c r="F345" s="347"/>
      <c r="G345" s="316"/>
      <c r="H345" s="359"/>
      <c r="I345" s="359"/>
      <c r="J345" s="349"/>
      <c r="K345" s="350"/>
      <c r="L345" s="316"/>
      <c r="M345" s="316"/>
      <c r="N345" s="317"/>
      <c r="O345" s="351">
        <f t="shared" si="10"/>
        <v>0</v>
      </c>
      <c r="P345" s="352"/>
    </row>
    <row r="346" spans="1:16" ht="12.75" x14ac:dyDescent="0.2">
      <c r="A346" s="318">
        <f t="shared" si="11"/>
        <v>342</v>
      </c>
      <c r="B346" s="318"/>
      <c r="C346" s="353"/>
      <c r="D346" s="353"/>
      <c r="E346" s="353"/>
      <c r="F346" s="354"/>
      <c r="G346" s="318"/>
      <c r="H346" s="360"/>
      <c r="I346" s="360"/>
      <c r="J346" s="356"/>
      <c r="K346" s="357"/>
      <c r="L346" s="318"/>
      <c r="M346" s="318"/>
      <c r="N346" s="319"/>
      <c r="O346" s="318">
        <f t="shared" si="10"/>
        <v>0</v>
      </c>
      <c r="P346" s="358"/>
    </row>
    <row r="347" spans="1:16" ht="12.75" x14ac:dyDescent="0.2">
      <c r="A347" s="316">
        <f t="shared" si="11"/>
        <v>343</v>
      </c>
      <c r="B347" s="316"/>
      <c r="C347" s="347"/>
      <c r="D347" s="347"/>
      <c r="E347" s="347"/>
      <c r="F347" s="347"/>
      <c r="G347" s="316"/>
      <c r="H347" s="359"/>
      <c r="I347" s="359"/>
      <c r="J347" s="349"/>
      <c r="K347" s="350"/>
      <c r="L347" s="316"/>
      <c r="M347" s="316"/>
      <c r="N347" s="317"/>
      <c r="O347" s="351">
        <f t="shared" si="10"/>
        <v>0</v>
      </c>
      <c r="P347" s="352"/>
    </row>
    <row r="348" spans="1:16" ht="12.75" x14ac:dyDescent="0.2">
      <c r="A348" s="318">
        <f t="shared" si="11"/>
        <v>344</v>
      </c>
      <c r="B348" s="318"/>
      <c r="C348" s="353"/>
      <c r="D348" s="353"/>
      <c r="E348" s="353"/>
      <c r="F348" s="354"/>
      <c r="G348" s="318"/>
      <c r="H348" s="360"/>
      <c r="I348" s="360"/>
      <c r="J348" s="356"/>
      <c r="K348" s="357"/>
      <c r="L348" s="318"/>
      <c r="M348" s="318"/>
      <c r="N348" s="319"/>
      <c r="O348" s="318">
        <f t="shared" si="10"/>
        <v>0</v>
      </c>
      <c r="P348" s="358"/>
    </row>
    <row r="349" spans="1:16" ht="12.75" x14ac:dyDescent="0.2">
      <c r="A349" s="316">
        <f t="shared" si="11"/>
        <v>345</v>
      </c>
      <c r="B349" s="316"/>
      <c r="C349" s="347"/>
      <c r="D349" s="347"/>
      <c r="E349" s="347"/>
      <c r="F349" s="347"/>
      <c r="G349" s="316"/>
      <c r="H349" s="359"/>
      <c r="I349" s="359"/>
      <c r="J349" s="349"/>
      <c r="K349" s="350"/>
      <c r="L349" s="316"/>
      <c r="M349" s="316"/>
      <c r="N349" s="317"/>
      <c r="O349" s="351">
        <f t="shared" si="10"/>
        <v>0</v>
      </c>
      <c r="P349" s="352"/>
    </row>
    <row r="350" spans="1:16" ht="12.75" x14ac:dyDescent="0.2">
      <c r="A350" s="318">
        <f t="shared" si="11"/>
        <v>346</v>
      </c>
      <c r="B350" s="318"/>
      <c r="C350" s="353"/>
      <c r="D350" s="353"/>
      <c r="E350" s="353"/>
      <c r="F350" s="354"/>
      <c r="G350" s="318"/>
      <c r="H350" s="360"/>
      <c r="I350" s="360"/>
      <c r="J350" s="356"/>
      <c r="K350" s="357"/>
      <c r="L350" s="318"/>
      <c r="M350" s="318"/>
      <c r="N350" s="319"/>
      <c r="O350" s="318">
        <f t="shared" si="10"/>
        <v>0</v>
      </c>
      <c r="P350" s="358"/>
    </row>
    <row r="351" spans="1:16" ht="12.75" x14ac:dyDescent="0.2">
      <c r="A351" s="316">
        <f t="shared" si="11"/>
        <v>347</v>
      </c>
      <c r="B351" s="316"/>
      <c r="C351" s="347"/>
      <c r="D351" s="347"/>
      <c r="E351" s="347"/>
      <c r="F351" s="347"/>
      <c r="G351" s="316"/>
      <c r="H351" s="359"/>
      <c r="I351" s="359"/>
      <c r="J351" s="349"/>
      <c r="K351" s="350"/>
      <c r="L351" s="316"/>
      <c r="M351" s="316"/>
      <c r="N351" s="317"/>
      <c r="O351" s="351">
        <f t="shared" si="10"/>
        <v>0</v>
      </c>
      <c r="P351" s="352"/>
    </row>
    <row r="352" spans="1:16" ht="12.75" x14ac:dyDescent="0.2">
      <c r="A352" s="318">
        <f t="shared" si="11"/>
        <v>348</v>
      </c>
      <c r="B352" s="318"/>
      <c r="C352" s="353"/>
      <c r="D352" s="353"/>
      <c r="E352" s="353"/>
      <c r="F352" s="354"/>
      <c r="G352" s="318"/>
      <c r="H352" s="360"/>
      <c r="I352" s="360"/>
      <c r="J352" s="356"/>
      <c r="K352" s="357"/>
      <c r="L352" s="318"/>
      <c r="M352" s="318"/>
      <c r="N352" s="319"/>
      <c r="O352" s="318">
        <f t="shared" si="10"/>
        <v>0</v>
      </c>
      <c r="P352" s="358"/>
    </row>
    <row r="353" spans="1:16" ht="12.75" x14ac:dyDescent="0.2">
      <c r="A353" s="316">
        <f t="shared" si="11"/>
        <v>349</v>
      </c>
      <c r="B353" s="316"/>
      <c r="C353" s="347"/>
      <c r="D353" s="347"/>
      <c r="E353" s="347"/>
      <c r="F353" s="347"/>
      <c r="G353" s="316"/>
      <c r="H353" s="359"/>
      <c r="I353" s="359"/>
      <c r="J353" s="349"/>
      <c r="K353" s="350"/>
      <c r="L353" s="316"/>
      <c r="M353" s="316"/>
      <c r="N353" s="317"/>
      <c r="O353" s="351">
        <f t="shared" si="10"/>
        <v>0</v>
      </c>
      <c r="P353" s="352"/>
    </row>
    <row r="354" spans="1:16" ht="12.75" x14ac:dyDescent="0.2">
      <c r="A354" s="318">
        <f t="shared" si="11"/>
        <v>350</v>
      </c>
      <c r="B354" s="318"/>
      <c r="C354" s="353"/>
      <c r="D354" s="353"/>
      <c r="E354" s="353"/>
      <c r="F354" s="354"/>
      <c r="G354" s="318"/>
      <c r="H354" s="360"/>
      <c r="I354" s="360"/>
      <c r="J354" s="356"/>
      <c r="K354" s="357"/>
      <c r="L354" s="318"/>
      <c r="M354" s="318"/>
      <c r="N354" s="319"/>
      <c r="O354" s="318">
        <f t="shared" si="10"/>
        <v>0</v>
      </c>
      <c r="P354" s="358"/>
    </row>
    <row r="355" spans="1:16" ht="12.75" x14ac:dyDescent="0.2">
      <c r="A355" s="316">
        <f t="shared" si="11"/>
        <v>351</v>
      </c>
      <c r="B355" s="316"/>
      <c r="C355" s="347"/>
      <c r="D355" s="347"/>
      <c r="E355" s="347"/>
      <c r="F355" s="347"/>
      <c r="G355" s="316"/>
      <c r="H355" s="359"/>
      <c r="I355" s="359"/>
      <c r="J355" s="349"/>
      <c r="K355" s="350"/>
      <c r="L355" s="316"/>
      <c r="M355" s="316"/>
      <c r="N355" s="317"/>
      <c r="O355" s="351">
        <f t="shared" si="10"/>
        <v>0</v>
      </c>
      <c r="P355" s="352"/>
    </row>
    <row r="356" spans="1:16" ht="12.75" x14ac:dyDescent="0.2">
      <c r="A356" s="318">
        <f t="shared" si="11"/>
        <v>352</v>
      </c>
      <c r="B356" s="318"/>
      <c r="C356" s="353"/>
      <c r="D356" s="353"/>
      <c r="E356" s="353"/>
      <c r="F356" s="354"/>
      <c r="G356" s="318"/>
      <c r="H356" s="360"/>
      <c r="I356" s="360"/>
      <c r="J356" s="356"/>
      <c r="K356" s="357"/>
      <c r="L356" s="318"/>
      <c r="M356" s="318"/>
      <c r="N356" s="319"/>
      <c r="O356" s="318">
        <f t="shared" si="10"/>
        <v>0</v>
      </c>
      <c r="P356" s="358"/>
    </row>
    <row r="357" spans="1:16" ht="12.75" x14ac:dyDescent="0.2">
      <c r="A357" s="316">
        <f t="shared" si="11"/>
        <v>353</v>
      </c>
      <c r="B357" s="316"/>
      <c r="C357" s="347"/>
      <c r="D357" s="347"/>
      <c r="E357" s="347"/>
      <c r="F357" s="347"/>
      <c r="G357" s="316"/>
      <c r="H357" s="359"/>
      <c r="I357" s="359"/>
      <c r="J357" s="349"/>
      <c r="K357" s="350"/>
      <c r="L357" s="316"/>
      <c r="M357" s="316"/>
      <c r="N357" s="317"/>
      <c r="O357" s="351">
        <f t="shared" si="10"/>
        <v>0</v>
      </c>
      <c r="P357" s="352"/>
    </row>
    <row r="358" spans="1:16" ht="12.75" x14ac:dyDescent="0.2">
      <c r="A358" s="318">
        <f t="shared" si="11"/>
        <v>354</v>
      </c>
      <c r="B358" s="318"/>
      <c r="C358" s="353"/>
      <c r="D358" s="353"/>
      <c r="E358" s="353"/>
      <c r="F358" s="354"/>
      <c r="G358" s="318"/>
      <c r="H358" s="360"/>
      <c r="I358" s="360"/>
      <c r="J358" s="356"/>
      <c r="K358" s="357"/>
      <c r="L358" s="318"/>
      <c r="M358" s="318"/>
      <c r="N358" s="319"/>
      <c r="O358" s="318">
        <f t="shared" si="10"/>
        <v>0</v>
      </c>
      <c r="P358" s="358"/>
    </row>
    <row r="359" spans="1:16" ht="12.75" x14ac:dyDescent="0.2">
      <c r="A359" s="316">
        <f t="shared" si="11"/>
        <v>355</v>
      </c>
      <c r="B359" s="316"/>
      <c r="C359" s="347"/>
      <c r="D359" s="347"/>
      <c r="E359" s="347"/>
      <c r="F359" s="347"/>
      <c r="G359" s="316"/>
      <c r="H359" s="359"/>
      <c r="I359" s="359"/>
      <c r="J359" s="349"/>
      <c r="K359" s="350"/>
      <c r="L359" s="316"/>
      <c r="M359" s="316"/>
      <c r="N359" s="317"/>
      <c r="O359" s="351">
        <f t="shared" si="10"/>
        <v>0</v>
      </c>
      <c r="P359" s="352"/>
    </row>
    <row r="360" spans="1:16" ht="12.75" x14ac:dyDescent="0.2">
      <c r="A360" s="318">
        <f t="shared" si="11"/>
        <v>356</v>
      </c>
      <c r="B360" s="318"/>
      <c r="C360" s="353"/>
      <c r="D360" s="353"/>
      <c r="E360" s="353"/>
      <c r="F360" s="354"/>
      <c r="G360" s="318"/>
      <c r="H360" s="360"/>
      <c r="I360" s="360"/>
      <c r="J360" s="356"/>
      <c r="K360" s="357"/>
      <c r="L360" s="318"/>
      <c r="M360" s="318"/>
      <c r="N360" s="319"/>
      <c r="O360" s="318">
        <f t="shared" si="10"/>
        <v>0</v>
      </c>
      <c r="P360" s="358"/>
    </row>
    <row r="361" spans="1:16" ht="12.75" x14ac:dyDescent="0.2">
      <c r="A361" s="316">
        <f t="shared" si="11"/>
        <v>357</v>
      </c>
      <c r="B361" s="316"/>
      <c r="C361" s="347"/>
      <c r="D361" s="347"/>
      <c r="E361" s="347"/>
      <c r="F361" s="347"/>
      <c r="G361" s="316"/>
      <c r="H361" s="359"/>
      <c r="I361" s="359"/>
      <c r="J361" s="349"/>
      <c r="K361" s="350"/>
      <c r="L361" s="316"/>
      <c r="M361" s="316"/>
      <c r="N361" s="317"/>
      <c r="O361" s="351">
        <f t="shared" si="10"/>
        <v>0</v>
      </c>
      <c r="P361" s="352"/>
    </row>
    <row r="362" spans="1:16" ht="12.75" x14ac:dyDescent="0.2">
      <c r="A362" s="318">
        <f t="shared" si="11"/>
        <v>358</v>
      </c>
      <c r="B362" s="318"/>
      <c r="C362" s="353"/>
      <c r="D362" s="353"/>
      <c r="E362" s="353"/>
      <c r="F362" s="354"/>
      <c r="G362" s="318"/>
      <c r="H362" s="360"/>
      <c r="I362" s="360"/>
      <c r="J362" s="356"/>
      <c r="K362" s="357"/>
      <c r="L362" s="318"/>
      <c r="M362" s="318"/>
      <c r="N362" s="319"/>
      <c r="O362" s="318">
        <f t="shared" si="10"/>
        <v>0</v>
      </c>
      <c r="P362" s="358"/>
    </row>
    <row r="363" spans="1:16" ht="12.75" x14ac:dyDescent="0.2">
      <c r="A363" s="316">
        <f t="shared" si="11"/>
        <v>359</v>
      </c>
      <c r="B363" s="316"/>
      <c r="C363" s="347"/>
      <c r="D363" s="347"/>
      <c r="E363" s="347"/>
      <c r="F363" s="347"/>
      <c r="G363" s="316"/>
      <c r="H363" s="359"/>
      <c r="I363" s="359"/>
      <c r="J363" s="349"/>
      <c r="K363" s="350"/>
      <c r="L363" s="316"/>
      <c r="M363" s="316"/>
      <c r="N363" s="317"/>
      <c r="O363" s="351">
        <f t="shared" si="10"/>
        <v>0</v>
      </c>
      <c r="P363" s="352"/>
    </row>
    <row r="364" spans="1:16" ht="12.75" x14ac:dyDescent="0.2">
      <c r="A364" s="318">
        <f t="shared" si="11"/>
        <v>360</v>
      </c>
      <c r="B364" s="318"/>
      <c r="C364" s="353"/>
      <c r="D364" s="353"/>
      <c r="E364" s="353"/>
      <c r="F364" s="354"/>
      <c r="G364" s="318"/>
      <c r="H364" s="360"/>
      <c r="I364" s="360"/>
      <c r="J364" s="356"/>
      <c r="K364" s="357"/>
      <c r="L364" s="318"/>
      <c r="M364" s="318"/>
      <c r="N364" s="319"/>
      <c r="O364" s="318">
        <f t="shared" si="10"/>
        <v>0</v>
      </c>
      <c r="P364" s="358"/>
    </row>
    <row r="365" spans="1:16" ht="12.75" x14ac:dyDescent="0.2">
      <c r="A365" s="316">
        <f t="shared" si="11"/>
        <v>361</v>
      </c>
      <c r="B365" s="316"/>
      <c r="C365" s="347"/>
      <c r="D365" s="347"/>
      <c r="E365" s="347"/>
      <c r="F365" s="347"/>
      <c r="G365" s="316"/>
      <c r="H365" s="359"/>
      <c r="I365" s="359"/>
      <c r="J365" s="349"/>
      <c r="K365" s="350"/>
      <c r="L365" s="316"/>
      <c r="M365" s="316"/>
      <c r="N365" s="317"/>
      <c r="O365" s="351">
        <f t="shared" si="10"/>
        <v>0</v>
      </c>
      <c r="P365" s="352"/>
    </row>
    <row r="366" spans="1:16" ht="12.75" x14ac:dyDescent="0.2">
      <c r="A366" s="318">
        <f t="shared" si="11"/>
        <v>362</v>
      </c>
      <c r="B366" s="318"/>
      <c r="C366" s="353"/>
      <c r="D366" s="353"/>
      <c r="E366" s="353"/>
      <c r="F366" s="354"/>
      <c r="G366" s="318"/>
      <c r="H366" s="360"/>
      <c r="I366" s="360"/>
      <c r="J366" s="356"/>
      <c r="K366" s="357"/>
      <c r="L366" s="318"/>
      <c r="M366" s="318"/>
      <c r="N366" s="319"/>
      <c r="O366" s="318">
        <f t="shared" si="10"/>
        <v>0</v>
      </c>
      <c r="P366" s="358"/>
    </row>
    <row r="367" spans="1:16" ht="12.75" x14ac:dyDescent="0.2">
      <c r="A367" s="316">
        <f t="shared" si="11"/>
        <v>363</v>
      </c>
      <c r="B367" s="316"/>
      <c r="C367" s="347"/>
      <c r="D367" s="347"/>
      <c r="E367" s="347"/>
      <c r="F367" s="347"/>
      <c r="G367" s="316"/>
      <c r="H367" s="359"/>
      <c r="I367" s="359"/>
      <c r="J367" s="349"/>
      <c r="K367" s="350"/>
      <c r="L367" s="316"/>
      <c r="M367" s="316"/>
      <c r="N367" s="317"/>
      <c r="O367" s="351">
        <f t="shared" si="10"/>
        <v>0</v>
      </c>
      <c r="P367" s="352"/>
    </row>
    <row r="368" spans="1:16" ht="12.75" x14ac:dyDescent="0.2">
      <c r="A368" s="318">
        <f t="shared" si="11"/>
        <v>364</v>
      </c>
      <c r="B368" s="318"/>
      <c r="C368" s="353"/>
      <c r="D368" s="353"/>
      <c r="E368" s="353"/>
      <c r="F368" s="354"/>
      <c r="G368" s="318"/>
      <c r="H368" s="360"/>
      <c r="I368" s="360"/>
      <c r="J368" s="356"/>
      <c r="K368" s="357"/>
      <c r="L368" s="318"/>
      <c r="M368" s="318"/>
      <c r="N368" s="319"/>
      <c r="O368" s="318">
        <f t="shared" si="10"/>
        <v>0</v>
      </c>
      <c r="P368" s="358"/>
    </row>
    <row r="369" spans="1:16" ht="12.75" x14ac:dyDescent="0.2">
      <c r="A369" s="316">
        <f t="shared" si="11"/>
        <v>365</v>
      </c>
      <c r="B369" s="316"/>
      <c r="C369" s="347"/>
      <c r="D369" s="347"/>
      <c r="E369" s="347"/>
      <c r="F369" s="347"/>
      <c r="G369" s="316"/>
      <c r="H369" s="359"/>
      <c r="I369" s="359"/>
      <c r="J369" s="349"/>
      <c r="K369" s="350"/>
      <c r="L369" s="316"/>
      <c r="M369" s="316"/>
      <c r="N369" s="317"/>
      <c r="O369" s="351">
        <f t="shared" si="10"/>
        <v>0</v>
      </c>
      <c r="P369" s="352"/>
    </row>
    <row r="370" spans="1:16" ht="12.75" x14ac:dyDescent="0.2">
      <c r="A370" s="318">
        <f t="shared" si="11"/>
        <v>366</v>
      </c>
      <c r="B370" s="318"/>
      <c r="C370" s="353"/>
      <c r="D370" s="353"/>
      <c r="E370" s="353"/>
      <c r="F370" s="354"/>
      <c r="G370" s="318"/>
      <c r="H370" s="360"/>
      <c r="I370" s="360"/>
      <c r="J370" s="356"/>
      <c r="K370" s="357"/>
      <c r="L370" s="318"/>
      <c r="M370" s="318"/>
      <c r="N370" s="319"/>
      <c r="O370" s="318">
        <f t="shared" si="10"/>
        <v>0</v>
      </c>
      <c r="P370" s="358"/>
    </row>
    <row r="371" spans="1:16" ht="12.75" x14ac:dyDescent="0.2">
      <c r="A371" s="316">
        <f t="shared" si="11"/>
        <v>367</v>
      </c>
      <c r="B371" s="316"/>
      <c r="C371" s="347"/>
      <c r="D371" s="347"/>
      <c r="E371" s="347"/>
      <c r="F371" s="347"/>
      <c r="G371" s="316"/>
      <c r="H371" s="359"/>
      <c r="I371" s="359"/>
      <c r="J371" s="349"/>
      <c r="K371" s="350"/>
      <c r="L371" s="316"/>
      <c r="M371" s="316"/>
      <c r="N371" s="317"/>
      <c r="O371" s="351">
        <f t="shared" si="10"/>
        <v>0</v>
      </c>
      <c r="P371" s="352"/>
    </row>
    <row r="372" spans="1:16" ht="12.75" x14ac:dyDescent="0.2">
      <c r="A372" s="318">
        <f t="shared" si="11"/>
        <v>368</v>
      </c>
      <c r="B372" s="318"/>
      <c r="C372" s="353"/>
      <c r="D372" s="353"/>
      <c r="E372" s="353"/>
      <c r="F372" s="354"/>
      <c r="G372" s="318"/>
      <c r="H372" s="360"/>
      <c r="I372" s="360"/>
      <c r="J372" s="356"/>
      <c r="K372" s="357"/>
      <c r="L372" s="318"/>
      <c r="M372" s="318"/>
      <c r="N372" s="319"/>
      <c r="O372" s="318">
        <f t="shared" si="10"/>
        <v>0</v>
      </c>
      <c r="P372" s="358"/>
    </row>
    <row r="373" spans="1:16" ht="12.75" x14ac:dyDescent="0.2">
      <c r="A373" s="316">
        <f t="shared" si="11"/>
        <v>369</v>
      </c>
      <c r="B373" s="316"/>
      <c r="C373" s="347"/>
      <c r="D373" s="347"/>
      <c r="E373" s="347"/>
      <c r="F373" s="347"/>
      <c r="G373" s="316"/>
      <c r="H373" s="359"/>
      <c r="I373" s="359"/>
      <c r="J373" s="349"/>
      <c r="K373" s="350"/>
      <c r="L373" s="316"/>
      <c r="M373" s="316"/>
      <c r="N373" s="317"/>
      <c r="O373" s="351">
        <f t="shared" si="10"/>
        <v>0</v>
      </c>
      <c r="P373" s="352"/>
    </row>
    <row r="374" spans="1:16" ht="12.75" x14ac:dyDescent="0.2">
      <c r="A374" s="318">
        <f t="shared" si="11"/>
        <v>370</v>
      </c>
      <c r="B374" s="318"/>
      <c r="C374" s="353"/>
      <c r="D374" s="353"/>
      <c r="E374" s="353"/>
      <c r="F374" s="354"/>
      <c r="G374" s="318"/>
      <c r="H374" s="360"/>
      <c r="I374" s="360"/>
      <c r="J374" s="356"/>
      <c r="K374" s="357"/>
      <c r="L374" s="318"/>
      <c r="M374" s="318"/>
      <c r="N374" s="319"/>
      <c r="O374" s="318">
        <f t="shared" si="10"/>
        <v>0</v>
      </c>
      <c r="P374" s="358"/>
    </row>
    <row r="375" spans="1:16" ht="12.75" x14ac:dyDescent="0.2">
      <c r="A375" s="316">
        <f t="shared" si="11"/>
        <v>371</v>
      </c>
      <c r="B375" s="316"/>
      <c r="C375" s="347"/>
      <c r="D375" s="347"/>
      <c r="E375" s="347"/>
      <c r="F375" s="347"/>
      <c r="G375" s="316"/>
      <c r="H375" s="359"/>
      <c r="I375" s="359"/>
      <c r="J375" s="349"/>
      <c r="K375" s="350"/>
      <c r="L375" s="316"/>
      <c r="M375" s="316"/>
      <c r="N375" s="317"/>
      <c r="O375" s="351">
        <f t="shared" si="10"/>
        <v>0</v>
      </c>
      <c r="P375" s="352"/>
    </row>
    <row r="376" spans="1:16" ht="12.75" x14ac:dyDescent="0.2">
      <c r="A376" s="318">
        <f t="shared" si="11"/>
        <v>372</v>
      </c>
      <c r="B376" s="318"/>
      <c r="C376" s="353"/>
      <c r="D376" s="353"/>
      <c r="E376" s="353"/>
      <c r="F376" s="354"/>
      <c r="G376" s="318"/>
      <c r="H376" s="360"/>
      <c r="I376" s="360"/>
      <c r="J376" s="356"/>
      <c r="K376" s="357"/>
      <c r="L376" s="318"/>
      <c r="M376" s="318"/>
      <c r="N376" s="319"/>
      <c r="O376" s="318">
        <f t="shared" si="10"/>
        <v>0</v>
      </c>
      <c r="P376" s="358"/>
    </row>
    <row r="377" spans="1:16" ht="12.75" x14ac:dyDescent="0.2">
      <c r="A377" s="316">
        <f t="shared" si="11"/>
        <v>373</v>
      </c>
      <c r="B377" s="316"/>
      <c r="C377" s="347"/>
      <c r="D377" s="347"/>
      <c r="E377" s="347"/>
      <c r="F377" s="347"/>
      <c r="G377" s="316"/>
      <c r="H377" s="359"/>
      <c r="I377" s="359"/>
      <c r="J377" s="349"/>
      <c r="K377" s="350"/>
      <c r="L377" s="316"/>
      <c r="M377" s="316"/>
      <c r="N377" s="317"/>
      <c r="O377" s="351">
        <f t="shared" si="10"/>
        <v>0</v>
      </c>
      <c r="P377" s="352"/>
    </row>
    <row r="378" spans="1:16" ht="12.75" x14ac:dyDescent="0.2">
      <c r="A378" s="318">
        <f t="shared" si="11"/>
        <v>374</v>
      </c>
      <c r="B378" s="318"/>
      <c r="C378" s="353"/>
      <c r="D378" s="353"/>
      <c r="E378" s="353"/>
      <c r="F378" s="354"/>
      <c r="G378" s="318"/>
      <c r="H378" s="360"/>
      <c r="I378" s="360"/>
      <c r="J378" s="356"/>
      <c r="K378" s="357"/>
      <c r="L378" s="318"/>
      <c r="M378" s="318"/>
      <c r="N378" s="319"/>
      <c r="O378" s="318">
        <f t="shared" si="10"/>
        <v>0</v>
      </c>
      <c r="P378" s="358"/>
    </row>
    <row r="379" spans="1:16" ht="12.75" x14ac:dyDescent="0.2">
      <c r="A379" s="316">
        <f t="shared" si="11"/>
        <v>375</v>
      </c>
      <c r="B379" s="316"/>
      <c r="C379" s="347"/>
      <c r="D379" s="347"/>
      <c r="E379" s="347"/>
      <c r="F379" s="347"/>
      <c r="G379" s="316"/>
      <c r="H379" s="359"/>
      <c r="I379" s="359"/>
      <c r="J379" s="349"/>
      <c r="K379" s="350"/>
      <c r="L379" s="316"/>
      <c r="M379" s="316"/>
      <c r="N379" s="317"/>
      <c r="O379" s="351">
        <f t="shared" si="10"/>
        <v>0</v>
      </c>
      <c r="P379" s="352"/>
    </row>
    <row r="380" spans="1:16" ht="12.75" x14ac:dyDescent="0.2">
      <c r="A380" s="318">
        <f t="shared" si="11"/>
        <v>376</v>
      </c>
      <c r="B380" s="318"/>
      <c r="C380" s="353"/>
      <c r="D380" s="353"/>
      <c r="E380" s="353"/>
      <c r="F380" s="354"/>
      <c r="G380" s="318"/>
      <c r="H380" s="360"/>
      <c r="I380" s="360"/>
      <c r="J380" s="356"/>
      <c r="K380" s="357"/>
      <c r="L380" s="318"/>
      <c r="M380" s="318"/>
      <c r="N380" s="319"/>
      <c r="O380" s="318">
        <f t="shared" si="10"/>
        <v>0</v>
      </c>
      <c r="P380" s="358"/>
    </row>
    <row r="381" spans="1:16" ht="12.75" x14ac:dyDescent="0.2">
      <c r="A381" s="316">
        <f t="shared" si="11"/>
        <v>377</v>
      </c>
      <c r="B381" s="316"/>
      <c r="C381" s="347"/>
      <c r="D381" s="347"/>
      <c r="E381" s="347"/>
      <c r="F381" s="347"/>
      <c r="G381" s="316"/>
      <c r="H381" s="359"/>
      <c r="I381" s="359"/>
      <c r="J381" s="349"/>
      <c r="K381" s="350"/>
      <c r="L381" s="316"/>
      <c r="M381" s="316"/>
      <c r="N381" s="317"/>
      <c r="O381" s="351">
        <f t="shared" si="10"/>
        <v>0</v>
      </c>
      <c r="P381" s="352"/>
    </row>
    <row r="382" spans="1:16" ht="12.75" x14ac:dyDescent="0.2">
      <c r="A382" s="318">
        <f t="shared" si="11"/>
        <v>378</v>
      </c>
      <c r="B382" s="318"/>
      <c r="C382" s="353"/>
      <c r="D382" s="353"/>
      <c r="E382" s="353"/>
      <c r="F382" s="354"/>
      <c r="G382" s="318"/>
      <c r="H382" s="360"/>
      <c r="I382" s="360"/>
      <c r="J382" s="356"/>
      <c r="K382" s="357"/>
      <c r="L382" s="318"/>
      <c r="M382" s="318"/>
      <c r="N382" s="319"/>
      <c r="O382" s="318">
        <f t="shared" si="10"/>
        <v>0</v>
      </c>
      <c r="P382" s="358"/>
    </row>
    <row r="383" spans="1:16" ht="12.75" x14ac:dyDescent="0.2">
      <c r="A383" s="316">
        <f t="shared" si="11"/>
        <v>379</v>
      </c>
      <c r="B383" s="316"/>
      <c r="C383" s="347"/>
      <c r="D383" s="347"/>
      <c r="E383" s="347"/>
      <c r="F383" s="347"/>
      <c r="G383" s="316"/>
      <c r="H383" s="359"/>
      <c r="I383" s="359"/>
      <c r="J383" s="349"/>
      <c r="K383" s="350"/>
      <c r="L383" s="316"/>
      <c r="M383" s="316"/>
      <c r="N383" s="317"/>
      <c r="O383" s="351">
        <f t="shared" si="10"/>
        <v>0</v>
      </c>
      <c r="P383" s="352"/>
    </row>
    <row r="384" spans="1:16" ht="12.75" x14ac:dyDescent="0.2">
      <c r="A384" s="318">
        <f t="shared" si="11"/>
        <v>380</v>
      </c>
      <c r="B384" s="318"/>
      <c r="C384" s="353"/>
      <c r="D384" s="353"/>
      <c r="E384" s="353"/>
      <c r="F384" s="354"/>
      <c r="G384" s="318"/>
      <c r="H384" s="360"/>
      <c r="I384" s="360"/>
      <c r="J384" s="356"/>
      <c r="K384" s="357"/>
      <c r="L384" s="318"/>
      <c r="M384" s="318"/>
      <c r="N384" s="319"/>
      <c r="O384" s="318">
        <f t="shared" si="10"/>
        <v>0</v>
      </c>
      <c r="P384" s="358"/>
    </row>
    <row r="385" spans="1:16" ht="12.75" x14ac:dyDescent="0.2">
      <c r="A385" s="316">
        <f t="shared" si="11"/>
        <v>381</v>
      </c>
      <c r="B385" s="316"/>
      <c r="C385" s="347"/>
      <c r="D385" s="347"/>
      <c r="E385" s="347"/>
      <c r="F385" s="347"/>
      <c r="G385" s="316"/>
      <c r="H385" s="359"/>
      <c r="I385" s="359"/>
      <c r="J385" s="349"/>
      <c r="K385" s="350"/>
      <c r="L385" s="316"/>
      <c r="M385" s="316"/>
      <c r="N385" s="317"/>
      <c r="O385" s="351">
        <f t="shared" si="10"/>
        <v>0</v>
      </c>
      <c r="P385" s="352"/>
    </row>
    <row r="386" spans="1:16" ht="12.75" x14ac:dyDescent="0.2">
      <c r="A386" s="318">
        <f t="shared" si="11"/>
        <v>382</v>
      </c>
      <c r="B386" s="318"/>
      <c r="C386" s="353"/>
      <c r="D386" s="353"/>
      <c r="E386" s="353"/>
      <c r="F386" s="354"/>
      <c r="G386" s="318"/>
      <c r="H386" s="360"/>
      <c r="I386" s="360"/>
      <c r="J386" s="356"/>
      <c r="K386" s="357"/>
      <c r="L386" s="318"/>
      <c r="M386" s="318"/>
      <c r="N386" s="319"/>
      <c r="O386" s="318">
        <f t="shared" si="10"/>
        <v>0</v>
      </c>
      <c r="P386" s="358"/>
    </row>
    <row r="387" spans="1:16" ht="12.75" x14ac:dyDescent="0.2">
      <c r="A387" s="316">
        <f t="shared" si="11"/>
        <v>383</v>
      </c>
      <c r="B387" s="316"/>
      <c r="C387" s="347"/>
      <c r="D387" s="347"/>
      <c r="E387" s="347"/>
      <c r="F387" s="347"/>
      <c r="G387" s="316"/>
      <c r="H387" s="359"/>
      <c r="I387" s="359"/>
      <c r="J387" s="349"/>
      <c r="K387" s="350"/>
      <c r="L387" s="316"/>
      <c r="M387" s="316"/>
      <c r="N387" s="317"/>
      <c r="O387" s="351">
        <f t="shared" si="10"/>
        <v>0</v>
      </c>
      <c r="P387" s="352"/>
    </row>
    <row r="388" spans="1:16" ht="12.75" x14ac:dyDescent="0.2">
      <c r="A388" s="318">
        <f t="shared" si="11"/>
        <v>384</v>
      </c>
      <c r="B388" s="318"/>
      <c r="C388" s="353"/>
      <c r="D388" s="353"/>
      <c r="E388" s="353"/>
      <c r="F388" s="354"/>
      <c r="G388" s="318"/>
      <c r="H388" s="360"/>
      <c r="I388" s="360"/>
      <c r="J388" s="356"/>
      <c r="K388" s="357"/>
      <c r="L388" s="318"/>
      <c r="M388" s="318"/>
      <c r="N388" s="319"/>
      <c r="O388" s="318">
        <f t="shared" si="10"/>
        <v>0</v>
      </c>
      <c r="P388" s="358"/>
    </row>
    <row r="389" spans="1:16" ht="12.75" x14ac:dyDescent="0.2">
      <c r="A389" s="316">
        <f t="shared" si="11"/>
        <v>385</v>
      </c>
      <c r="B389" s="316"/>
      <c r="C389" s="347"/>
      <c r="D389" s="347"/>
      <c r="E389" s="347"/>
      <c r="F389" s="347"/>
      <c r="G389" s="316"/>
      <c r="H389" s="359"/>
      <c r="I389" s="359"/>
      <c r="J389" s="349"/>
      <c r="K389" s="350"/>
      <c r="L389" s="316"/>
      <c r="M389" s="316"/>
      <c r="N389" s="317"/>
      <c r="O389" s="351">
        <f t="shared" si="10"/>
        <v>0</v>
      </c>
      <c r="P389" s="352"/>
    </row>
    <row r="390" spans="1:16" ht="12.75" x14ac:dyDescent="0.2">
      <c r="A390" s="318">
        <f t="shared" si="11"/>
        <v>386</v>
      </c>
      <c r="B390" s="318"/>
      <c r="C390" s="353"/>
      <c r="D390" s="353"/>
      <c r="E390" s="353"/>
      <c r="F390" s="354"/>
      <c r="G390" s="318"/>
      <c r="H390" s="360"/>
      <c r="I390" s="360"/>
      <c r="J390" s="356"/>
      <c r="K390" s="357"/>
      <c r="L390" s="318"/>
      <c r="M390" s="318"/>
      <c r="N390" s="319"/>
      <c r="O390" s="318">
        <f t="shared" ref="O390:O453" si="12">SUM(M390:N390)</f>
        <v>0</v>
      </c>
      <c r="P390" s="358"/>
    </row>
    <row r="391" spans="1:16" ht="12.75" x14ac:dyDescent="0.2">
      <c r="A391" s="316">
        <f t="shared" ref="A391:A454" si="13">A390+1</f>
        <v>387</v>
      </c>
      <c r="B391" s="316"/>
      <c r="C391" s="347"/>
      <c r="D391" s="347"/>
      <c r="E391" s="347"/>
      <c r="F391" s="347"/>
      <c r="G391" s="316"/>
      <c r="H391" s="359"/>
      <c r="I391" s="359"/>
      <c r="J391" s="349"/>
      <c r="K391" s="350"/>
      <c r="L391" s="316"/>
      <c r="M391" s="316"/>
      <c r="N391" s="317"/>
      <c r="O391" s="351">
        <f t="shared" si="12"/>
        <v>0</v>
      </c>
      <c r="P391" s="352"/>
    </row>
    <row r="392" spans="1:16" ht="12.75" x14ac:dyDescent="0.2">
      <c r="A392" s="318">
        <f t="shared" si="13"/>
        <v>388</v>
      </c>
      <c r="B392" s="318"/>
      <c r="C392" s="353"/>
      <c r="D392" s="353"/>
      <c r="E392" s="353"/>
      <c r="F392" s="354"/>
      <c r="G392" s="318"/>
      <c r="H392" s="360"/>
      <c r="I392" s="360"/>
      <c r="J392" s="356"/>
      <c r="K392" s="357"/>
      <c r="L392" s="318"/>
      <c r="M392" s="318"/>
      <c r="N392" s="319"/>
      <c r="O392" s="318">
        <f t="shared" si="12"/>
        <v>0</v>
      </c>
      <c r="P392" s="358"/>
    </row>
    <row r="393" spans="1:16" ht="12.75" x14ac:dyDescent="0.2">
      <c r="A393" s="316">
        <f t="shared" si="13"/>
        <v>389</v>
      </c>
      <c r="B393" s="316"/>
      <c r="C393" s="347"/>
      <c r="D393" s="347"/>
      <c r="E393" s="347"/>
      <c r="F393" s="347"/>
      <c r="G393" s="316"/>
      <c r="H393" s="359"/>
      <c r="I393" s="359"/>
      <c r="J393" s="349"/>
      <c r="K393" s="350"/>
      <c r="L393" s="316"/>
      <c r="M393" s="316"/>
      <c r="N393" s="317"/>
      <c r="O393" s="351">
        <f t="shared" si="12"/>
        <v>0</v>
      </c>
      <c r="P393" s="352"/>
    </row>
    <row r="394" spans="1:16" ht="12.75" x14ac:dyDescent="0.2">
      <c r="A394" s="318">
        <f t="shared" si="13"/>
        <v>390</v>
      </c>
      <c r="B394" s="318"/>
      <c r="C394" s="353"/>
      <c r="D394" s="353"/>
      <c r="E394" s="353"/>
      <c r="F394" s="354"/>
      <c r="G394" s="318"/>
      <c r="H394" s="360"/>
      <c r="I394" s="360"/>
      <c r="J394" s="356"/>
      <c r="K394" s="357"/>
      <c r="L394" s="318"/>
      <c r="M394" s="318"/>
      <c r="N394" s="319"/>
      <c r="O394" s="318">
        <f t="shared" si="12"/>
        <v>0</v>
      </c>
      <c r="P394" s="358"/>
    </row>
    <row r="395" spans="1:16" ht="12.75" x14ac:dyDescent="0.2">
      <c r="A395" s="316">
        <f t="shared" si="13"/>
        <v>391</v>
      </c>
      <c r="B395" s="316"/>
      <c r="C395" s="347"/>
      <c r="D395" s="347"/>
      <c r="E395" s="347"/>
      <c r="F395" s="347"/>
      <c r="G395" s="316"/>
      <c r="H395" s="359"/>
      <c r="I395" s="359"/>
      <c r="J395" s="349"/>
      <c r="K395" s="350"/>
      <c r="L395" s="316"/>
      <c r="M395" s="316"/>
      <c r="N395" s="317"/>
      <c r="O395" s="351">
        <f t="shared" si="12"/>
        <v>0</v>
      </c>
      <c r="P395" s="352"/>
    </row>
    <row r="396" spans="1:16" ht="12.75" x14ac:dyDescent="0.2">
      <c r="A396" s="318">
        <f t="shared" si="13"/>
        <v>392</v>
      </c>
      <c r="B396" s="318"/>
      <c r="C396" s="353"/>
      <c r="D396" s="353"/>
      <c r="E396" s="353"/>
      <c r="F396" s="354"/>
      <c r="G396" s="318"/>
      <c r="H396" s="360"/>
      <c r="I396" s="360"/>
      <c r="J396" s="356"/>
      <c r="K396" s="357"/>
      <c r="L396" s="318"/>
      <c r="M396" s="318"/>
      <c r="N396" s="319"/>
      <c r="O396" s="318">
        <f t="shared" si="12"/>
        <v>0</v>
      </c>
      <c r="P396" s="358"/>
    </row>
    <row r="397" spans="1:16" ht="12.75" x14ac:dyDescent="0.2">
      <c r="A397" s="316">
        <f t="shared" si="13"/>
        <v>393</v>
      </c>
      <c r="B397" s="316"/>
      <c r="C397" s="347"/>
      <c r="D397" s="347"/>
      <c r="E397" s="347"/>
      <c r="F397" s="347"/>
      <c r="G397" s="316"/>
      <c r="H397" s="359"/>
      <c r="I397" s="359"/>
      <c r="J397" s="349"/>
      <c r="K397" s="350"/>
      <c r="L397" s="316"/>
      <c r="M397" s="316"/>
      <c r="N397" s="317"/>
      <c r="O397" s="351">
        <f t="shared" si="12"/>
        <v>0</v>
      </c>
      <c r="P397" s="352"/>
    </row>
    <row r="398" spans="1:16" ht="12.75" x14ac:dyDescent="0.2">
      <c r="A398" s="318">
        <f t="shared" si="13"/>
        <v>394</v>
      </c>
      <c r="B398" s="318"/>
      <c r="C398" s="353"/>
      <c r="D398" s="353"/>
      <c r="E398" s="353"/>
      <c r="F398" s="354"/>
      <c r="G398" s="318"/>
      <c r="H398" s="360"/>
      <c r="I398" s="360"/>
      <c r="J398" s="356"/>
      <c r="K398" s="357"/>
      <c r="L398" s="318"/>
      <c r="M398" s="318"/>
      <c r="N398" s="319"/>
      <c r="O398" s="318">
        <f t="shared" si="12"/>
        <v>0</v>
      </c>
      <c r="P398" s="358"/>
    </row>
    <row r="399" spans="1:16" ht="12.75" x14ac:dyDescent="0.2">
      <c r="A399" s="316">
        <f t="shared" si="13"/>
        <v>395</v>
      </c>
      <c r="B399" s="316"/>
      <c r="C399" s="347"/>
      <c r="D399" s="347"/>
      <c r="E399" s="347"/>
      <c r="F399" s="347"/>
      <c r="G399" s="316"/>
      <c r="H399" s="359"/>
      <c r="I399" s="359"/>
      <c r="J399" s="349"/>
      <c r="K399" s="350"/>
      <c r="L399" s="316"/>
      <c r="M399" s="316"/>
      <c r="N399" s="317"/>
      <c r="O399" s="351">
        <f t="shared" si="12"/>
        <v>0</v>
      </c>
      <c r="P399" s="352"/>
    </row>
    <row r="400" spans="1:16" ht="12.75" x14ac:dyDescent="0.2">
      <c r="A400" s="318">
        <f t="shared" si="13"/>
        <v>396</v>
      </c>
      <c r="B400" s="318"/>
      <c r="C400" s="353"/>
      <c r="D400" s="353"/>
      <c r="E400" s="353"/>
      <c r="F400" s="354"/>
      <c r="G400" s="318"/>
      <c r="H400" s="360"/>
      <c r="I400" s="360"/>
      <c r="J400" s="356"/>
      <c r="K400" s="357"/>
      <c r="L400" s="318"/>
      <c r="M400" s="318"/>
      <c r="N400" s="319"/>
      <c r="O400" s="318">
        <f t="shared" si="12"/>
        <v>0</v>
      </c>
      <c r="P400" s="358"/>
    </row>
    <row r="401" spans="1:16" ht="12.75" x14ac:dyDescent="0.2">
      <c r="A401" s="316">
        <f t="shared" si="13"/>
        <v>397</v>
      </c>
      <c r="B401" s="316"/>
      <c r="C401" s="347"/>
      <c r="D401" s="347"/>
      <c r="E401" s="347"/>
      <c r="F401" s="347"/>
      <c r="G401" s="316"/>
      <c r="H401" s="359"/>
      <c r="I401" s="359"/>
      <c r="J401" s="349"/>
      <c r="K401" s="350"/>
      <c r="L401" s="316"/>
      <c r="M401" s="316"/>
      <c r="N401" s="317"/>
      <c r="O401" s="351">
        <f t="shared" si="12"/>
        <v>0</v>
      </c>
      <c r="P401" s="352"/>
    </row>
    <row r="402" spans="1:16" ht="12.75" x14ac:dyDescent="0.2">
      <c r="A402" s="318">
        <f t="shared" si="13"/>
        <v>398</v>
      </c>
      <c r="B402" s="318"/>
      <c r="C402" s="353"/>
      <c r="D402" s="353"/>
      <c r="E402" s="353"/>
      <c r="F402" s="354"/>
      <c r="G402" s="318"/>
      <c r="H402" s="360"/>
      <c r="I402" s="360"/>
      <c r="J402" s="356"/>
      <c r="K402" s="357"/>
      <c r="L402" s="318"/>
      <c r="M402" s="318"/>
      <c r="N402" s="319"/>
      <c r="O402" s="318">
        <f t="shared" si="12"/>
        <v>0</v>
      </c>
      <c r="P402" s="358"/>
    </row>
    <row r="403" spans="1:16" ht="12.75" x14ac:dyDescent="0.2">
      <c r="A403" s="316">
        <f t="shared" si="13"/>
        <v>399</v>
      </c>
      <c r="B403" s="316"/>
      <c r="C403" s="347"/>
      <c r="D403" s="347"/>
      <c r="E403" s="347"/>
      <c r="F403" s="347"/>
      <c r="G403" s="316"/>
      <c r="H403" s="359"/>
      <c r="I403" s="359"/>
      <c r="J403" s="349"/>
      <c r="K403" s="350"/>
      <c r="L403" s="316"/>
      <c r="M403" s="316"/>
      <c r="N403" s="317"/>
      <c r="O403" s="351">
        <f t="shared" si="12"/>
        <v>0</v>
      </c>
      <c r="P403" s="352"/>
    </row>
    <row r="404" spans="1:16" ht="12.75" x14ac:dyDescent="0.2">
      <c r="A404" s="318">
        <f t="shared" si="13"/>
        <v>400</v>
      </c>
      <c r="B404" s="318"/>
      <c r="C404" s="353"/>
      <c r="D404" s="353"/>
      <c r="E404" s="353"/>
      <c r="F404" s="354"/>
      <c r="G404" s="318"/>
      <c r="H404" s="360"/>
      <c r="I404" s="360"/>
      <c r="J404" s="356"/>
      <c r="K404" s="357"/>
      <c r="L404" s="318"/>
      <c r="M404" s="318"/>
      <c r="N404" s="319"/>
      <c r="O404" s="318">
        <f t="shared" si="12"/>
        <v>0</v>
      </c>
      <c r="P404" s="358"/>
    </row>
    <row r="405" spans="1:16" ht="12.75" x14ac:dyDescent="0.2">
      <c r="A405" s="316">
        <f t="shared" si="13"/>
        <v>401</v>
      </c>
      <c r="B405" s="316"/>
      <c r="C405" s="347"/>
      <c r="D405" s="347"/>
      <c r="E405" s="347"/>
      <c r="F405" s="347"/>
      <c r="G405" s="316"/>
      <c r="H405" s="359"/>
      <c r="I405" s="359"/>
      <c r="J405" s="349"/>
      <c r="K405" s="350"/>
      <c r="L405" s="316"/>
      <c r="M405" s="316"/>
      <c r="N405" s="317"/>
      <c r="O405" s="351">
        <f t="shared" si="12"/>
        <v>0</v>
      </c>
      <c r="P405" s="352"/>
    </row>
    <row r="406" spans="1:16" ht="12.75" x14ac:dyDescent="0.2">
      <c r="A406" s="318">
        <f t="shared" si="13"/>
        <v>402</v>
      </c>
      <c r="B406" s="318"/>
      <c r="C406" s="353"/>
      <c r="D406" s="353"/>
      <c r="E406" s="353"/>
      <c r="F406" s="354"/>
      <c r="G406" s="318"/>
      <c r="H406" s="360"/>
      <c r="I406" s="360"/>
      <c r="J406" s="356"/>
      <c r="K406" s="357"/>
      <c r="L406" s="318"/>
      <c r="M406" s="318"/>
      <c r="N406" s="319"/>
      <c r="O406" s="318">
        <f t="shared" si="12"/>
        <v>0</v>
      </c>
      <c r="P406" s="358"/>
    </row>
    <row r="407" spans="1:16" ht="12.75" x14ac:dyDescent="0.2">
      <c r="A407" s="316">
        <f t="shared" si="13"/>
        <v>403</v>
      </c>
      <c r="B407" s="316"/>
      <c r="C407" s="347"/>
      <c r="D407" s="347"/>
      <c r="E407" s="347"/>
      <c r="F407" s="347"/>
      <c r="G407" s="316"/>
      <c r="H407" s="359"/>
      <c r="I407" s="359"/>
      <c r="J407" s="349"/>
      <c r="K407" s="350"/>
      <c r="L407" s="316"/>
      <c r="M407" s="316"/>
      <c r="N407" s="317"/>
      <c r="O407" s="351">
        <f t="shared" si="12"/>
        <v>0</v>
      </c>
      <c r="P407" s="352"/>
    </row>
    <row r="408" spans="1:16" ht="12.75" x14ac:dyDescent="0.2">
      <c r="A408" s="318">
        <f t="shared" si="13"/>
        <v>404</v>
      </c>
      <c r="B408" s="318"/>
      <c r="C408" s="353"/>
      <c r="D408" s="353"/>
      <c r="E408" s="353"/>
      <c r="F408" s="354"/>
      <c r="G408" s="318"/>
      <c r="H408" s="360"/>
      <c r="I408" s="360"/>
      <c r="J408" s="356"/>
      <c r="K408" s="357"/>
      <c r="L408" s="318"/>
      <c r="M408" s="318"/>
      <c r="N408" s="319"/>
      <c r="O408" s="318">
        <f t="shared" si="12"/>
        <v>0</v>
      </c>
      <c r="P408" s="358"/>
    </row>
    <row r="409" spans="1:16" ht="12.75" x14ac:dyDescent="0.2">
      <c r="A409" s="316">
        <f t="shared" si="13"/>
        <v>405</v>
      </c>
      <c r="B409" s="316"/>
      <c r="C409" s="347"/>
      <c r="D409" s="347"/>
      <c r="E409" s="347"/>
      <c r="F409" s="347"/>
      <c r="G409" s="316"/>
      <c r="H409" s="359"/>
      <c r="I409" s="359"/>
      <c r="J409" s="349"/>
      <c r="K409" s="350"/>
      <c r="L409" s="316"/>
      <c r="M409" s="316"/>
      <c r="N409" s="317"/>
      <c r="O409" s="351">
        <f t="shared" si="12"/>
        <v>0</v>
      </c>
      <c r="P409" s="352"/>
    </row>
    <row r="410" spans="1:16" ht="12.75" x14ac:dyDescent="0.2">
      <c r="A410" s="318">
        <f t="shared" si="13"/>
        <v>406</v>
      </c>
      <c r="B410" s="318"/>
      <c r="C410" s="353"/>
      <c r="D410" s="353"/>
      <c r="E410" s="353"/>
      <c r="F410" s="354"/>
      <c r="G410" s="318"/>
      <c r="H410" s="360"/>
      <c r="I410" s="360"/>
      <c r="J410" s="356"/>
      <c r="K410" s="357"/>
      <c r="L410" s="318"/>
      <c r="M410" s="318"/>
      <c r="N410" s="319"/>
      <c r="O410" s="318">
        <f t="shared" si="12"/>
        <v>0</v>
      </c>
      <c r="P410" s="358"/>
    </row>
    <row r="411" spans="1:16" ht="12.75" x14ac:dyDescent="0.2">
      <c r="A411" s="316">
        <f t="shared" si="13"/>
        <v>407</v>
      </c>
      <c r="B411" s="316"/>
      <c r="C411" s="347"/>
      <c r="D411" s="347"/>
      <c r="E411" s="347"/>
      <c r="F411" s="347"/>
      <c r="G411" s="316"/>
      <c r="H411" s="359"/>
      <c r="I411" s="359"/>
      <c r="J411" s="349"/>
      <c r="K411" s="350"/>
      <c r="L411" s="316"/>
      <c r="M411" s="316"/>
      <c r="N411" s="317"/>
      <c r="O411" s="351">
        <f t="shared" si="12"/>
        <v>0</v>
      </c>
      <c r="P411" s="352"/>
    </row>
    <row r="412" spans="1:16" ht="12.75" x14ac:dyDescent="0.2">
      <c r="A412" s="318">
        <f t="shared" si="13"/>
        <v>408</v>
      </c>
      <c r="B412" s="318"/>
      <c r="C412" s="353"/>
      <c r="D412" s="353"/>
      <c r="E412" s="353"/>
      <c r="F412" s="354"/>
      <c r="G412" s="318"/>
      <c r="H412" s="360"/>
      <c r="I412" s="360"/>
      <c r="J412" s="356"/>
      <c r="K412" s="357"/>
      <c r="L412" s="318"/>
      <c r="M412" s="318"/>
      <c r="N412" s="319"/>
      <c r="O412" s="318">
        <f t="shared" si="12"/>
        <v>0</v>
      </c>
      <c r="P412" s="358"/>
    </row>
    <row r="413" spans="1:16" ht="12.75" x14ac:dyDescent="0.2">
      <c r="A413" s="316">
        <f t="shared" si="13"/>
        <v>409</v>
      </c>
      <c r="B413" s="316"/>
      <c r="C413" s="347"/>
      <c r="D413" s="347"/>
      <c r="E413" s="347"/>
      <c r="F413" s="347"/>
      <c r="G413" s="316"/>
      <c r="H413" s="359"/>
      <c r="I413" s="359"/>
      <c r="J413" s="349"/>
      <c r="K413" s="350"/>
      <c r="L413" s="316"/>
      <c r="M413" s="316"/>
      <c r="N413" s="317"/>
      <c r="O413" s="351">
        <f t="shared" si="12"/>
        <v>0</v>
      </c>
      <c r="P413" s="352"/>
    </row>
    <row r="414" spans="1:16" ht="12.75" x14ac:dyDescent="0.2">
      <c r="A414" s="318">
        <f t="shared" si="13"/>
        <v>410</v>
      </c>
      <c r="B414" s="318"/>
      <c r="C414" s="353"/>
      <c r="D414" s="353"/>
      <c r="E414" s="353"/>
      <c r="F414" s="354"/>
      <c r="G414" s="318"/>
      <c r="H414" s="360"/>
      <c r="I414" s="360"/>
      <c r="J414" s="356"/>
      <c r="K414" s="357"/>
      <c r="L414" s="318"/>
      <c r="M414" s="318"/>
      <c r="N414" s="319"/>
      <c r="O414" s="318">
        <f t="shared" si="12"/>
        <v>0</v>
      </c>
      <c r="P414" s="358"/>
    </row>
    <row r="415" spans="1:16" ht="12.75" x14ac:dyDescent="0.2">
      <c r="A415" s="316">
        <f t="shared" si="13"/>
        <v>411</v>
      </c>
      <c r="B415" s="316"/>
      <c r="C415" s="347"/>
      <c r="D415" s="347"/>
      <c r="E415" s="347"/>
      <c r="F415" s="347"/>
      <c r="G415" s="316"/>
      <c r="H415" s="359"/>
      <c r="I415" s="359"/>
      <c r="J415" s="349"/>
      <c r="K415" s="350"/>
      <c r="L415" s="316"/>
      <c r="M415" s="316"/>
      <c r="N415" s="317"/>
      <c r="O415" s="351">
        <f t="shared" si="12"/>
        <v>0</v>
      </c>
      <c r="P415" s="352"/>
    </row>
    <row r="416" spans="1:16" ht="12.75" x14ac:dyDescent="0.2">
      <c r="A416" s="318">
        <f t="shared" si="13"/>
        <v>412</v>
      </c>
      <c r="B416" s="318"/>
      <c r="C416" s="353"/>
      <c r="D416" s="353"/>
      <c r="E416" s="353"/>
      <c r="F416" s="354"/>
      <c r="G416" s="318"/>
      <c r="H416" s="360"/>
      <c r="I416" s="360"/>
      <c r="J416" s="356"/>
      <c r="K416" s="357"/>
      <c r="L416" s="318"/>
      <c r="M416" s="318"/>
      <c r="N416" s="319"/>
      <c r="O416" s="318">
        <f t="shared" si="12"/>
        <v>0</v>
      </c>
      <c r="P416" s="358"/>
    </row>
    <row r="417" spans="1:16" ht="12.75" x14ac:dyDescent="0.2">
      <c r="A417" s="316">
        <f t="shared" si="13"/>
        <v>413</v>
      </c>
      <c r="B417" s="316"/>
      <c r="C417" s="347"/>
      <c r="D417" s="347"/>
      <c r="E417" s="347"/>
      <c r="F417" s="347"/>
      <c r="G417" s="316"/>
      <c r="H417" s="359"/>
      <c r="I417" s="359"/>
      <c r="J417" s="349"/>
      <c r="K417" s="350"/>
      <c r="L417" s="316"/>
      <c r="M417" s="316"/>
      <c r="N417" s="317"/>
      <c r="O417" s="351">
        <f t="shared" si="12"/>
        <v>0</v>
      </c>
      <c r="P417" s="352"/>
    </row>
    <row r="418" spans="1:16" ht="12.75" x14ac:dyDescent="0.2">
      <c r="A418" s="318">
        <f t="shared" si="13"/>
        <v>414</v>
      </c>
      <c r="B418" s="318"/>
      <c r="C418" s="353"/>
      <c r="D418" s="353"/>
      <c r="E418" s="353"/>
      <c r="F418" s="354"/>
      <c r="G418" s="318"/>
      <c r="H418" s="360"/>
      <c r="I418" s="360"/>
      <c r="J418" s="356"/>
      <c r="K418" s="357"/>
      <c r="L418" s="318"/>
      <c r="M418" s="318"/>
      <c r="N418" s="319"/>
      <c r="O418" s="318">
        <f t="shared" si="12"/>
        <v>0</v>
      </c>
      <c r="P418" s="358"/>
    </row>
    <row r="419" spans="1:16" ht="12.75" x14ac:dyDescent="0.2">
      <c r="A419" s="316">
        <f t="shared" si="13"/>
        <v>415</v>
      </c>
      <c r="B419" s="316"/>
      <c r="C419" s="347"/>
      <c r="D419" s="347"/>
      <c r="E419" s="347"/>
      <c r="F419" s="347"/>
      <c r="G419" s="316"/>
      <c r="H419" s="359"/>
      <c r="I419" s="359"/>
      <c r="J419" s="349"/>
      <c r="K419" s="350"/>
      <c r="L419" s="316"/>
      <c r="M419" s="316"/>
      <c r="N419" s="317"/>
      <c r="O419" s="351">
        <f t="shared" si="12"/>
        <v>0</v>
      </c>
      <c r="P419" s="352"/>
    </row>
    <row r="420" spans="1:16" ht="12.75" x14ac:dyDescent="0.2">
      <c r="A420" s="318">
        <f t="shared" si="13"/>
        <v>416</v>
      </c>
      <c r="B420" s="318"/>
      <c r="C420" s="353"/>
      <c r="D420" s="353"/>
      <c r="E420" s="353"/>
      <c r="F420" s="354"/>
      <c r="G420" s="318"/>
      <c r="H420" s="360"/>
      <c r="I420" s="360"/>
      <c r="J420" s="356"/>
      <c r="K420" s="357"/>
      <c r="L420" s="318"/>
      <c r="M420" s="318"/>
      <c r="N420" s="319"/>
      <c r="O420" s="318">
        <f t="shared" si="12"/>
        <v>0</v>
      </c>
      <c r="P420" s="358"/>
    </row>
    <row r="421" spans="1:16" ht="12.75" x14ac:dyDescent="0.2">
      <c r="A421" s="316">
        <f t="shared" si="13"/>
        <v>417</v>
      </c>
      <c r="B421" s="316"/>
      <c r="C421" s="347"/>
      <c r="D421" s="347"/>
      <c r="E421" s="347"/>
      <c r="F421" s="347"/>
      <c r="G421" s="316"/>
      <c r="H421" s="359"/>
      <c r="I421" s="359"/>
      <c r="J421" s="349"/>
      <c r="K421" s="350"/>
      <c r="L421" s="316"/>
      <c r="M421" s="316"/>
      <c r="N421" s="317"/>
      <c r="O421" s="351">
        <f t="shared" si="12"/>
        <v>0</v>
      </c>
      <c r="P421" s="352"/>
    </row>
    <row r="422" spans="1:16" ht="12.75" x14ac:dyDescent="0.2">
      <c r="A422" s="318">
        <f t="shared" si="13"/>
        <v>418</v>
      </c>
      <c r="B422" s="318"/>
      <c r="C422" s="353"/>
      <c r="D422" s="353"/>
      <c r="E422" s="353"/>
      <c r="F422" s="354"/>
      <c r="G422" s="318"/>
      <c r="H422" s="360"/>
      <c r="I422" s="360"/>
      <c r="J422" s="356"/>
      <c r="K422" s="357"/>
      <c r="L422" s="318"/>
      <c r="M422" s="318"/>
      <c r="N422" s="319"/>
      <c r="O422" s="318">
        <f t="shared" si="12"/>
        <v>0</v>
      </c>
      <c r="P422" s="358"/>
    </row>
    <row r="423" spans="1:16" ht="12.75" x14ac:dyDescent="0.2">
      <c r="A423" s="316">
        <f t="shared" si="13"/>
        <v>419</v>
      </c>
      <c r="B423" s="316"/>
      <c r="C423" s="347"/>
      <c r="D423" s="347"/>
      <c r="E423" s="347"/>
      <c r="F423" s="347"/>
      <c r="G423" s="316"/>
      <c r="H423" s="359"/>
      <c r="I423" s="359"/>
      <c r="J423" s="349"/>
      <c r="K423" s="350"/>
      <c r="L423" s="316"/>
      <c r="M423" s="316"/>
      <c r="N423" s="317"/>
      <c r="O423" s="351">
        <f t="shared" si="12"/>
        <v>0</v>
      </c>
      <c r="P423" s="352"/>
    </row>
    <row r="424" spans="1:16" ht="12.75" x14ac:dyDescent="0.2">
      <c r="A424" s="318">
        <f t="shared" si="13"/>
        <v>420</v>
      </c>
      <c r="B424" s="318"/>
      <c r="C424" s="353"/>
      <c r="D424" s="353"/>
      <c r="E424" s="353"/>
      <c r="F424" s="354"/>
      <c r="G424" s="318"/>
      <c r="H424" s="360"/>
      <c r="I424" s="360"/>
      <c r="J424" s="356"/>
      <c r="K424" s="357"/>
      <c r="L424" s="318"/>
      <c r="M424" s="318"/>
      <c r="N424" s="319"/>
      <c r="O424" s="318">
        <f t="shared" si="12"/>
        <v>0</v>
      </c>
      <c r="P424" s="358"/>
    </row>
    <row r="425" spans="1:16" ht="12.75" x14ac:dyDescent="0.2">
      <c r="A425" s="316">
        <f t="shared" si="13"/>
        <v>421</v>
      </c>
      <c r="B425" s="316"/>
      <c r="C425" s="347"/>
      <c r="D425" s="347"/>
      <c r="E425" s="347"/>
      <c r="F425" s="347"/>
      <c r="G425" s="316"/>
      <c r="H425" s="359"/>
      <c r="I425" s="359"/>
      <c r="J425" s="349"/>
      <c r="K425" s="350"/>
      <c r="L425" s="316"/>
      <c r="M425" s="316"/>
      <c r="N425" s="317"/>
      <c r="O425" s="351">
        <f t="shared" si="12"/>
        <v>0</v>
      </c>
      <c r="P425" s="352"/>
    </row>
    <row r="426" spans="1:16" ht="12.75" x14ac:dyDescent="0.2">
      <c r="A426" s="318">
        <f t="shared" si="13"/>
        <v>422</v>
      </c>
      <c r="B426" s="318"/>
      <c r="C426" s="353"/>
      <c r="D426" s="353"/>
      <c r="E426" s="353"/>
      <c r="F426" s="354"/>
      <c r="G426" s="318"/>
      <c r="H426" s="360"/>
      <c r="I426" s="360"/>
      <c r="J426" s="356"/>
      <c r="K426" s="357"/>
      <c r="L426" s="318"/>
      <c r="M426" s="318"/>
      <c r="N426" s="319"/>
      <c r="O426" s="318">
        <f t="shared" si="12"/>
        <v>0</v>
      </c>
      <c r="P426" s="358"/>
    </row>
    <row r="427" spans="1:16" ht="12.75" x14ac:dyDescent="0.2">
      <c r="A427" s="316">
        <f t="shared" si="13"/>
        <v>423</v>
      </c>
      <c r="B427" s="316"/>
      <c r="C427" s="347"/>
      <c r="D427" s="347"/>
      <c r="E427" s="347"/>
      <c r="F427" s="347"/>
      <c r="G427" s="316"/>
      <c r="H427" s="359"/>
      <c r="I427" s="359"/>
      <c r="J427" s="349"/>
      <c r="K427" s="350"/>
      <c r="L427" s="316"/>
      <c r="M427" s="316"/>
      <c r="N427" s="317"/>
      <c r="O427" s="351">
        <f t="shared" si="12"/>
        <v>0</v>
      </c>
      <c r="P427" s="352"/>
    </row>
    <row r="428" spans="1:16" ht="12.75" x14ac:dyDescent="0.2">
      <c r="A428" s="318">
        <f t="shared" si="13"/>
        <v>424</v>
      </c>
      <c r="B428" s="318"/>
      <c r="C428" s="353"/>
      <c r="D428" s="353"/>
      <c r="E428" s="353"/>
      <c r="F428" s="354"/>
      <c r="G428" s="318"/>
      <c r="H428" s="360"/>
      <c r="I428" s="360"/>
      <c r="J428" s="356"/>
      <c r="K428" s="357"/>
      <c r="L428" s="318"/>
      <c r="M428" s="318"/>
      <c r="N428" s="319"/>
      <c r="O428" s="318">
        <f t="shared" si="12"/>
        <v>0</v>
      </c>
      <c r="P428" s="358"/>
    </row>
    <row r="429" spans="1:16" ht="12.75" x14ac:dyDescent="0.2">
      <c r="A429" s="316">
        <f t="shared" si="13"/>
        <v>425</v>
      </c>
      <c r="B429" s="316"/>
      <c r="C429" s="347"/>
      <c r="D429" s="347"/>
      <c r="E429" s="347"/>
      <c r="F429" s="347"/>
      <c r="G429" s="316"/>
      <c r="H429" s="359"/>
      <c r="I429" s="359"/>
      <c r="J429" s="349"/>
      <c r="K429" s="350"/>
      <c r="L429" s="316"/>
      <c r="M429" s="316"/>
      <c r="N429" s="317"/>
      <c r="O429" s="351">
        <f t="shared" si="12"/>
        <v>0</v>
      </c>
      <c r="P429" s="352"/>
    </row>
    <row r="430" spans="1:16" ht="12.75" x14ac:dyDescent="0.2">
      <c r="A430" s="318">
        <f t="shared" si="13"/>
        <v>426</v>
      </c>
      <c r="B430" s="318"/>
      <c r="C430" s="353"/>
      <c r="D430" s="353"/>
      <c r="E430" s="353"/>
      <c r="F430" s="354"/>
      <c r="G430" s="318"/>
      <c r="H430" s="360"/>
      <c r="I430" s="360"/>
      <c r="J430" s="356"/>
      <c r="K430" s="357"/>
      <c r="L430" s="318"/>
      <c r="M430" s="318"/>
      <c r="N430" s="319"/>
      <c r="O430" s="318">
        <f t="shared" si="12"/>
        <v>0</v>
      </c>
      <c r="P430" s="358"/>
    </row>
    <row r="431" spans="1:16" ht="12.75" x14ac:dyDescent="0.2">
      <c r="A431" s="316">
        <f t="shared" si="13"/>
        <v>427</v>
      </c>
      <c r="B431" s="316"/>
      <c r="C431" s="347"/>
      <c r="D431" s="347"/>
      <c r="E431" s="347"/>
      <c r="F431" s="347"/>
      <c r="G431" s="316"/>
      <c r="H431" s="359"/>
      <c r="I431" s="359"/>
      <c r="J431" s="349"/>
      <c r="K431" s="350"/>
      <c r="L431" s="316"/>
      <c r="M431" s="316"/>
      <c r="N431" s="317"/>
      <c r="O431" s="351">
        <f t="shared" si="12"/>
        <v>0</v>
      </c>
      <c r="P431" s="352"/>
    </row>
    <row r="432" spans="1:16" ht="12.75" x14ac:dyDescent="0.2">
      <c r="A432" s="318">
        <f t="shared" si="13"/>
        <v>428</v>
      </c>
      <c r="B432" s="318"/>
      <c r="C432" s="353"/>
      <c r="D432" s="353"/>
      <c r="E432" s="353"/>
      <c r="F432" s="354"/>
      <c r="G432" s="318"/>
      <c r="H432" s="360"/>
      <c r="I432" s="360"/>
      <c r="J432" s="356"/>
      <c r="K432" s="357"/>
      <c r="L432" s="318"/>
      <c r="M432" s="318"/>
      <c r="N432" s="319"/>
      <c r="O432" s="318">
        <f t="shared" si="12"/>
        <v>0</v>
      </c>
      <c r="P432" s="358"/>
    </row>
    <row r="433" spans="1:16" ht="12.75" x14ac:dyDescent="0.2">
      <c r="A433" s="316">
        <f t="shared" si="13"/>
        <v>429</v>
      </c>
      <c r="B433" s="316"/>
      <c r="C433" s="347"/>
      <c r="D433" s="347"/>
      <c r="E433" s="347"/>
      <c r="F433" s="347"/>
      <c r="G433" s="316"/>
      <c r="H433" s="359"/>
      <c r="I433" s="359"/>
      <c r="J433" s="349"/>
      <c r="K433" s="350"/>
      <c r="L433" s="316"/>
      <c r="M433" s="316"/>
      <c r="N433" s="317"/>
      <c r="O433" s="351">
        <f t="shared" si="12"/>
        <v>0</v>
      </c>
      <c r="P433" s="352"/>
    </row>
    <row r="434" spans="1:16" ht="12.75" x14ac:dyDescent="0.2">
      <c r="A434" s="318">
        <f t="shared" si="13"/>
        <v>430</v>
      </c>
      <c r="B434" s="318"/>
      <c r="C434" s="353"/>
      <c r="D434" s="353"/>
      <c r="E434" s="353"/>
      <c r="F434" s="354"/>
      <c r="G434" s="318"/>
      <c r="H434" s="360"/>
      <c r="I434" s="360"/>
      <c r="J434" s="356"/>
      <c r="K434" s="357"/>
      <c r="L434" s="318"/>
      <c r="M434" s="318"/>
      <c r="N434" s="319"/>
      <c r="O434" s="318">
        <f t="shared" si="12"/>
        <v>0</v>
      </c>
      <c r="P434" s="358"/>
    </row>
    <row r="435" spans="1:16" ht="12.75" x14ac:dyDescent="0.2">
      <c r="A435" s="316">
        <f t="shared" si="13"/>
        <v>431</v>
      </c>
      <c r="B435" s="316"/>
      <c r="C435" s="347"/>
      <c r="D435" s="347"/>
      <c r="E435" s="347"/>
      <c r="F435" s="347"/>
      <c r="G435" s="316"/>
      <c r="H435" s="359"/>
      <c r="I435" s="359"/>
      <c r="J435" s="349"/>
      <c r="K435" s="350"/>
      <c r="L435" s="316"/>
      <c r="M435" s="316"/>
      <c r="N435" s="317"/>
      <c r="O435" s="351">
        <f t="shared" si="12"/>
        <v>0</v>
      </c>
      <c r="P435" s="352"/>
    </row>
    <row r="436" spans="1:16" ht="12.75" x14ac:dyDescent="0.2">
      <c r="A436" s="318">
        <f t="shared" si="13"/>
        <v>432</v>
      </c>
      <c r="B436" s="318"/>
      <c r="C436" s="353"/>
      <c r="D436" s="353"/>
      <c r="E436" s="353"/>
      <c r="F436" s="354"/>
      <c r="G436" s="318"/>
      <c r="H436" s="360"/>
      <c r="I436" s="360"/>
      <c r="J436" s="356"/>
      <c r="K436" s="357"/>
      <c r="L436" s="318"/>
      <c r="M436" s="318"/>
      <c r="N436" s="319"/>
      <c r="O436" s="318">
        <f t="shared" si="12"/>
        <v>0</v>
      </c>
      <c r="P436" s="358"/>
    </row>
    <row r="437" spans="1:16" ht="12.75" x14ac:dyDescent="0.2">
      <c r="A437" s="316">
        <f t="shared" si="13"/>
        <v>433</v>
      </c>
      <c r="B437" s="316"/>
      <c r="C437" s="347"/>
      <c r="D437" s="347"/>
      <c r="E437" s="347"/>
      <c r="F437" s="347"/>
      <c r="G437" s="316"/>
      <c r="H437" s="359"/>
      <c r="I437" s="359"/>
      <c r="J437" s="349"/>
      <c r="K437" s="350"/>
      <c r="L437" s="316"/>
      <c r="M437" s="316"/>
      <c r="N437" s="317"/>
      <c r="O437" s="351">
        <f t="shared" si="12"/>
        <v>0</v>
      </c>
      <c r="P437" s="352"/>
    </row>
    <row r="438" spans="1:16" ht="12.75" x14ac:dyDescent="0.2">
      <c r="A438" s="318">
        <f t="shared" si="13"/>
        <v>434</v>
      </c>
      <c r="B438" s="318"/>
      <c r="C438" s="353"/>
      <c r="D438" s="353"/>
      <c r="E438" s="353"/>
      <c r="F438" s="354"/>
      <c r="G438" s="318"/>
      <c r="H438" s="360"/>
      <c r="I438" s="360"/>
      <c r="J438" s="356"/>
      <c r="K438" s="357"/>
      <c r="L438" s="318"/>
      <c r="M438" s="318"/>
      <c r="N438" s="319"/>
      <c r="O438" s="318">
        <f t="shared" si="12"/>
        <v>0</v>
      </c>
      <c r="P438" s="358"/>
    </row>
    <row r="439" spans="1:16" ht="12.75" x14ac:dyDescent="0.2">
      <c r="A439" s="316">
        <f t="shared" si="13"/>
        <v>435</v>
      </c>
      <c r="B439" s="316"/>
      <c r="C439" s="347"/>
      <c r="D439" s="347"/>
      <c r="E439" s="347"/>
      <c r="F439" s="347"/>
      <c r="G439" s="316"/>
      <c r="H439" s="359"/>
      <c r="I439" s="359"/>
      <c r="J439" s="349"/>
      <c r="K439" s="350"/>
      <c r="L439" s="316"/>
      <c r="M439" s="316"/>
      <c r="N439" s="317"/>
      <c r="O439" s="351">
        <f t="shared" si="12"/>
        <v>0</v>
      </c>
      <c r="P439" s="352"/>
    </row>
    <row r="440" spans="1:16" ht="12.75" x14ac:dyDescent="0.2">
      <c r="A440" s="318">
        <f t="shared" si="13"/>
        <v>436</v>
      </c>
      <c r="B440" s="318"/>
      <c r="C440" s="353"/>
      <c r="D440" s="353"/>
      <c r="E440" s="353"/>
      <c r="F440" s="354"/>
      <c r="G440" s="318"/>
      <c r="H440" s="360"/>
      <c r="I440" s="360"/>
      <c r="J440" s="356"/>
      <c r="K440" s="357"/>
      <c r="L440" s="318"/>
      <c r="M440" s="318"/>
      <c r="N440" s="319"/>
      <c r="O440" s="318">
        <f t="shared" si="12"/>
        <v>0</v>
      </c>
      <c r="P440" s="358"/>
    </row>
    <row r="441" spans="1:16" ht="12.75" x14ac:dyDescent="0.2">
      <c r="A441" s="316">
        <f t="shared" si="13"/>
        <v>437</v>
      </c>
      <c r="B441" s="316"/>
      <c r="C441" s="347"/>
      <c r="D441" s="347"/>
      <c r="E441" s="347"/>
      <c r="F441" s="347"/>
      <c r="G441" s="316"/>
      <c r="H441" s="359"/>
      <c r="I441" s="359"/>
      <c r="J441" s="349"/>
      <c r="K441" s="350"/>
      <c r="L441" s="316"/>
      <c r="M441" s="316"/>
      <c r="N441" s="317"/>
      <c r="O441" s="351">
        <f t="shared" si="12"/>
        <v>0</v>
      </c>
      <c r="P441" s="352"/>
    </row>
    <row r="442" spans="1:16" ht="12.75" x14ac:dyDescent="0.2">
      <c r="A442" s="318">
        <f t="shared" si="13"/>
        <v>438</v>
      </c>
      <c r="B442" s="318"/>
      <c r="C442" s="353"/>
      <c r="D442" s="353"/>
      <c r="E442" s="353"/>
      <c r="F442" s="354"/>
      <c r="G442" s="318"/>
      <c r="H442" s="360"/>
      <c r="I442" s="360"/>
      <c r="J442" s="356"/>
      <c r="K442" s="357"/>
      <c r="L442" s="318"/>
      <c r="M442" s="318"/>
      <c r="N442" s="319"/>
      <c r="O442" s="318">
        <f t="shared" si="12"/>
        <v>0</v>
      </c>
      <c r="P442" s="358"/>
    </row>
    <row r="443" spans="1:16" ht="12.75" x14ac:dyDescent="0.2">
      <c r="A443" s="316">
        <f t="shared" si="13"/>
        <v>439</v>
      </c>
      <c r="B443" s="316"/>
      <c r="C443" s="347"/>
      <c r="D443" s="347"/>
      <c r="E443" s="347"/>
      <c r="F443" s="347"/>
      <c r="G443" s="316"/>
      <c r="H443" s="359"/>
      <c r="I443" s="359"/>
      <c r="J443" s="349"/>
      <c r="K443" s="350"/>
      <c r="L443" s="316"/>
      <c r="M443" s="316"/>
      <c r="N443" s="317"/>
      <c r="O443" s="351">
        <f t="shared" si="12"/>
        <v>0</v>
      </c>
      <c r="P443" s="352"/>
    </row>
    <row r="444" spans="1:16" ht="12.75" x14ac:dyDescent="0.2">
      <c r="A444" s="318">
        <f t="shared" si="13"/>
        <v>440</v>
      </c>
      <c r="B444" s="318"/>
      <c r="C444" s="353"/>
      <c r="D444" s="353"/>
      <c r="E444" s="353"/>
      <c r="F444" s="354"/>
      <c r="G444" s="318"/>
      <c r="H444" s="360"/>
      <c r="I444" s="360"/>
      <c r="J444" s="356"/>
      <c r="K444" s="357"/>
      <c r="L444" s="318"/>
      <c r="M444" s="318"/>
      <c r="N444" s="319"/>
      <c r="O444" s="318">
        <f t="shared" si="12"/>
        <v>0</v>
      </c>
      <c r="P444" s="358"/>
    </row>
    <row r="445" spans="1:16" ht="12.75" x14ac:dyDescent="0.2">
      <c r="A445" s="316">
        <f t="shared" si="13"/>
        <v>441</v>
      </c>
      <c r="B445" s="316"/>
      <c r="C445" s="347"/>
      <c r="D445" s="347"/>
      <c r="E445" s="347"/>
      <c r="F445" s="347"/>
      <c r="G445" s="316"/>
      <c r="H445" s="359"/>
      <c r="I445" s="359"/>
      <c r="J445" s="349"/>
      <c r="K445" s="350"/>
      <c r="L445" s="316"/>
      <c r="M445" s="316"/>
      <c r="N445" s="317"/>
      <c r="O445" s="351">
        <f t="shared" si="12"/>
        <v>0</v>
      </c>
      <c r="P445" s="352"/>
    </row>
    <row r="446" spans="1:16" ht="12.75" x14ac:dyDescent="0.2">
      <c r="A446" s="318">
        <f t="shared" si="13"/>
        <v>442</v>
      </c>
      <c r="B446" s="318"/>
      <c r="C446" s="353"/>
      <c r="D446" s="353"/>
      <c r="E446" s="353"/>
      <c r="F446" s="354"/>
      <c r="G446" s="318"/>
      <c r="H446" s="360"/>
      <c r="I446" s="360"/>
      <c r="J446" s="356"/>
      <c r="K446" s="357"/>
      <c r="L446" s="318"/>
      <c r="M446" s="318"/>
      <c r="N446" s="319"/>
      <c r="O446" s="318">
        <f t="shared" si="12"/>
        <v>0</v>
      </c>
      <c r="P446" s="358"/>
    </row>
    <row r="447" spans="1:16" ht="12.75" x14ac:dyDescent="0.2">
      <c r="A447" s="316">
        <f t="shared" si="13"/>
        <v>443</v>
      </c>
      <c r="B447" s="316"/>
      <c r="C447" s="347"/>
      <c r="D447" s="347"/>
      <c r="E447" s="347"/>
      <c r="F447" s="347"/>
      <c r="G447" s="316"/>
      <c r="H447" s="359"/>
      <c r="I447" s="359"/>
      <c r="J447" s="349"/>
      <c r="K447" s="350"/>
      <c r="L447" s="316"/>
      <c r="M447" s="316"/>
      <c r="N447" s="317"/>
      <c r="O447" s="351">
        <f t="shared" si="12"/>
        <v>0</v>
      </c>
      <c r="P447" s="352"/>
    </row>
    <row r="448" spans="1:16" ht="12.75" x14ac:dyDescent="0.2">
      <c r="A448" s="318">
        <f t="shared" si="13"/>
        <v>444</v>
      </c>
      <c r="B448" s="318"/>
      <c r="C448" s="353"/>
      <c r="D448" s="353"/>
      <c r="E448" s="353"/>
      <c r="F448" s="354"/>
      <c r="G448" s="318"/>
      <c r="H448" s="360"/>
      <c r="I448" s="360"/>
      <c r="J448" s="356"/>
      <c r="K448" s="357"/>
      <c r="L448" s="318"/>
      <c r="M448" s="318"/>
      <c r="N448" s="319"/>
      <c r="O448" s="318">
        <f t="shared" si="12"/>
        <v>0</v>
      </c>
      <c r="P448" s="358"/>
    </row>
    <row r="449" spans="1:16" ht="12.75" x14ac:dyDescent="0.2">
      <c r="A449" s="316">
        <f t="shared" si="13"/>
        <v>445</v>
      </c>
      <c r="B449" s="316"/>
      <c r="C449" s="347"/>
      <c r="D449" s="347"/>
      <c r="E449" s="347"/>
      <c r="F449" s="347"/>
      <c r="G449" s="316"/>
      <c r="H449" s="359"/>
      <c r="I449" s="359"/>
      <c r="J449" s="349"/>
      <c r="K449" s="350"/>
      <c r="L449" s="316"/>
      <c r="M449" s="316"/>
      <c r="N449" s="317"/>
      <c r="O449" s="351">
        <f t="shared" si="12"/>
        <v>0</v>
      </c>
      <c r="P449" s="352"/>
    </row>
    <row r="450" spans="1:16" ht="12.75" x14ac:dyDescent="0.2">
      <c r="A450" s="318">
        <f t="shared" si="13"/>
        <v>446</v>
      </c>
      <c r="B450" s="318"/>
      <c r="C450" s="353"/>
      <c r="D450" s="353"/>
      <c r="E450" s="353"/>
      <c r="F450" s="354"/>
      <c r="G450" s="318"/>
      <c r="H450" s="360"/>
      <c r="I450" s="360"/>
      <c r="J450" s="356"/>
      <c r="K450" s="357"/>
      <c r="L450" s="318"/>
      <c r="M450" s="318"/>
      <c r="N450" s="319"/>
      <c r="O450" s="318">
        <f t="shared" si="12"/>
        <v>0</v>
      </c>
      <c r="P450" s="358"/>
    </row>
    <row r="451" spans="1:16" ht="12.75" x14ac:dyDescent="0.2">
      <c r="A451" s="316">
        <f t="shared" si="13"/>
        <v>447</v>
      </c>
      <c r="B451" s="316"/>
      <c r="C451" s="347"/>
      <c r="D451" s="347"/>
      <c r="E451" s="347"/>
      <c r="F451" s="347"/>
      <c r="G451" s="316"/>
      <c r="H451" s="359"/>
      <c r="I451" s="359"/>
      <c r="J451" s="349"/>
      <c r="K451" s="350"/>
      <c r="L451" s="316"/>
      <c r="M451" s="316"/>
      <c r="N451" s="317"/>
      <c r="O451" s="351">
        <f t="shared" si="12"/>
        <v>0</v>
      </c>
      <c r="P451" s="352"/>
    </row>
    <row r="452" spans="1:16" ht="12.75" x14ac:dyDescent="0.2">
      <c r="A452" s="318">
        <f t="shared" si="13"/>
        <v>448</v>
      </c>
      <c r="B452" s="318"/>
      <c r="C452" s="353"/>
      <c r="D452" s="353"/>
      <c r="E452" s="353"/>
      <c r="F452" s="354"/>
      <c r="G452" s="318"/>
      <c r="H452" s="360"/>
      <c r="I452" s="360"/>
      <c r="J452" s="356"/>
      <c r="K452" s="357"/>
      <c r="L452" s="318"/>
      <c r="M452" s="318"/>
      <c r="N452" s="319"/>
      <c r="O452" s="318">
        <f t="shared" si="12"/>
        <v>0</v>
      </c>
      <c r="P452" s="358"/>
    </row>
    <row r="453" spans="1:16" ht="12.75" x14ac:dyDescent="0.2">
      <c r="A453" s="316">
        <f t="shared" si="13"/>
        <v>449</v>
      </c>
      <c r="B453" s="316"/>
      <c r="C453" s="347"/>
      <c r="D453" s="347"/>
      <c r="E453" s="347"/>
      <c r="F453" s="347"/>
      <c r="G453" s="316"/>
      <c r="H453" s="359"/>
      <c r="I453" s="359"/>
      <c r="J453" s="349"/>
      <c r="K453" s="350"/>
      <c r="L453" s="316"/>
      <c r="M453" s="316"/>
      <c r="N453" s="317"/>
      <c r="O453" s="351">
        <f t="shared" si="12"/>
        <v>0</v>
      </c>
      <c r="P453" s="352"/>
    </row>
    <row r="454" spans="1:16" ht="12.75" x14ac:dyDescent="0.2">
      <c r="A454" s="318">
        <f t="shared" si="13"/>
        <v>450</v>
      </c>
      <c r="B454" s="318"/>
      <c r="C454" s="353"/>
      <c r="D454" s="353"/>
      <c r="E454" s="353"/>
      <c r="F454" s="354"/>
      <c r="G454" s="318"/>
      <c r="H454" s="360"/>
      <c r="I454" s="360"/>
      <c r="J454" s="356"/>
      <c r="K454" s="357"/>
      <c r="L454" s="318"/>
      <c r="M454" s="318"/>
      <c r="N454" s="319"/>
      <c r="O454" s="318">
        <f t="shared" ref="O454:O504" si="14">SUM(M454:N454)</f>
        <v>0</v>
      </c>
      <c r="P454" s="358"/>
    </row>
    <row r="455" spans="1:16" ht="12.75" x14ac:dyDescent="0.2">
      <c r="A455" s="316">
        <f t="shared" ref="A455:A504" si="15">A454+1</f>
        <v>451</v>
      </c>
      <c r="B455" s="316"/>
      <c r="C455" s="347"/>
      <c r="D455" s="347"/>
      <c r="E455" s="347"/>
      <c r="F455" s="347"/>
      <c r="G455" s="316"/>
      <c r="H455" s="359"/>
      <c r="I455" s="359"/>
      <c r="J455" s="349"/>
      <c r="K455" s="350"/>
      <c r="L455" s="316"/>
      <c r="M455" s="316"/>
      <c r="N455" s="317"/>
      <c r="O455" s="351">
        <f t="shared" si="14"/>
        <v>0</v>
      </c>
      <c r="P455" s="352"/>
    </row>
    <row r="456" spans="1:16" ht="12.75" x14ac:dyDescent="0.2">
      <c r="A456" s="318">
        <f t="shared" si="15"/>
        <v>452</v>
      </c>
      <c r="B456" s="318"/>
      <c r="C456" s="353"/>
      <c r="D456" s="353"/>
      <c r="E456" s="353"/>
      <c r="F456" s="354"/>
      <c r="G456" s="318"/>
      <c r="H456" s="360"/>
      <c r="I456" s="360"/>
      <c r="J456" s="356"/>
      <c r="K456" s="357"/>
      <c r="L456" s="318"/>
      <c r="M456" s="318"/>
      <c r="N456" s="319"/>
      <c r="O456" s="318">
        <f t="shared" si="14"/>
        <v>0</v>
      </c>
      <c r="P456" s="358"/>
    </row>
    <row r="457" spans="1:16" ht="12.75" x14ac:dyDescent="0.2">
      <c r="A457" s="316">
        <f t="shared" si="15"/>
        <v>453</v>
      </c>
      <c r="B457" s="316"/>
      <c r="C457" s="347"/>
      <c r="D457" s="347"/>
      <c r="E457" s="347"/>
      <c r="F457" s="347"/>
      <c r="G457" s="316"/>
      <c r="H457" s="359"/>
      <c r="I457" s="359"/>
      <c r="J457" s="349"/>
      <c r="K457" s="350"/>
      <c r="L457" s="316"/>
      <c r="M457" s="316"/>
      <c r="N457" s="317"/>
      <c r="O457" s="351">
        <f t="shared" si="14"/>
        <v>0</v>
      </c>
      <c r="P457" s="352"/>
    </row>
    <row r="458" spans="1:16" ht="12.75" x14ac:dyDescent="0.2">
      <c r="A458" s="318">
        <f t="shared" si="15"/>
        <v>454</v>
      </c>
      <c r="B458" s="318"/>
      <c r="C458" s="353"/>
      <c r="D458" s="353"/>
      <c r="E458" s="353"/>
      <c r="F458" s="354"/>
      <c r="G458" s="318"/>
      <c r="H458" s="360"/>
      <c r="I458" s="360"/>
      <c r="J458" s="356"/>
      <c r="K458" s="357"/>
      <c r="L458" s="318"/>
      <c r="M458" s="318"/>
      <c r="N458" s="319"/>
      <c r="O458" s="318">
        <f t="shared" si="14"/>
        <v>0</v>
      </c>
      <c r="P458" s="358"/>
    </row>
    <row r="459" spans="1:16" ht="12.75" x14ac:dyDescent="0.2">
      <c r="A459" s="316">
        <f t="shared" si="15"/>
        <v>455</v>
      </c>
      <c r="B459" s="316"/>
      <c r="C459" s="347"/>
      <c r="D459" s="347"/>
      <c r="E459" s="347"/>
      <c r="F459" s="347"/>
      <c r="G459" s="316"/>
      <c r="H459" s="359"/>
      <c r="I459" s="359"/>
      <c r="J459" s="349"/>
      <c r="K459" s="350"/>
      <c r="L459" s="316"/>
      <c r="M459" s="316"/>
      <c r="N459" s="317"/>
      <c r="O459" s="351">
        <f t="shared" si="14"/>
        <v>0</v>
      </c>
      <c r="P459" s="352"/>
    </row>
    <row r="460" spans="1:16" ht="12.75" x14ac:dyDescent="0.2">
      <c r="A460" s="318">
        <f t="shared" si="15"/>
        <v>456</v>
      </c>
      <c r="B460" s="318"/>
      <c r="C460" s="353"/>
      <c r="D460" s="353"/>
      <c r="E460" s="353"/>
      <c r="F460" s="354"/>
      <c r="G460" s="318"/>
      <c r="H460" s="360"/>
      <c r="I460" s="360"/>
      <c r="J460" s="356"/>
      <c r="K460" s="357"/>
      <c r="L460" s="318"/>
      <c r="M460" s="318"/>
      <c r="N460" s="319"/>
      <c r="O460" s="318">
        <f t="shared" si="14"/>
        <v>0</v>
      </c>
      <c r="P460" s="358"/>
    </row>
    <row r="461" spans="1:16" ht="12.75" x14ac:dyDescent="0.2">
      <c r="A461" s="316">
        <f t="shared" si="15"/>
        <v>457</v>
      </c>
      <c r="B461" s="316"/>
      <c r="C461" s="347"/>
      <c r="D461" s="347"/>
      <c r="E461" s="347"/>
      <c r="F461" s="347"/>
      <c r="G461" s="316"/>
      <c r="H461" s="359"/>
      <c r="I461" s="359"/>
      <c r="J461" s="349"/>
      <c r="K461" s="350"/>
      <c r="L461" s="316"/>
      <c r="M461" s="316"/>
      <c r="N461" s="317"/>
      <c r="O461" s="351">
        <f t="shared" si="14"/>
        <v>0</v>
      </c>
      <c r="P461" s="352"/>
    </row>
    <row r="462" spans="1:16" ht="12.75" x14ac:dyDescent="0.2">
      <c r="A462" s="318">
        <f t="shared" si="15"/>
        <v>458</v>
      </c>
      <c r="B462" s="318"/>
      <c r="C462" s="353"/>
      <c r="D462" s="353"/>
      <c r="E462" s="353"/>
      <c r="F462" s="354"/>
      <c r="G462" s="318"/>
      <c r="H462" s="360"/>
      <c r="I462" s="360"/>
      <c r="J462" s="356"/>
      <c r="K462" s="357"/>
      <c r="L462" s="318"/>
      <c r="M462" s="318"/>
      <c r="N462" s="319"/>
      <c r="O462" s="318">
        <f t="shared" si="14"/>
        <v>0</v>
      </c>
      <c r="P462" s="358"/>
    </row>
    <row r="463" spans="1:16" ht="12.75" x14ac:dyDescent="0.2">
      <c r="A463" s="316">
        <f t="shared" si="15"/>
        <v>459</v>
      </c>
      <c r="B463" s="316"/>
      <c r="C463" s="347"/>
      <c r="D463" s="347"/>
      <c r="E463" s="347"/>
      <c r="F463" s="347"/>
      <c r="G463" s="316"/>
      <c r="H463" s="359"/>
      <c r="I463" s="359"/>
      <c r="J463" s="349"/>
      <c r="K463" s="350"/>
      <c r="L463" s="316"/>
      <c r="M463" s="316"/>
      <c r="N463" s="317"/>
      <c r="O463" s="351">
        <f t="shared" si="14"/>
        <v>0</v>
      </c>
      <c r="P463" s="352"/>
    </row>
    <row r="464" spans="1:16" ht="12.75" x14ac:dyDescent="0.2">
      <c r="A464" s="318">
        <f t="shared" si="15"/>
        <v>460</v>
      </c>
      <c r="B464" s="318"/>
      <c r="C464" s="353"/>
      <c r="D464" s="353"/>
      <c r="E464" s="353"/>
      <c r="F464" s="354"/>
      <c r="G464" s="318"/>
      <c r="H464" s="360"/>
      <c r="I464" s="360"/>
      <c r="J464" s="356"/>
      <c r="K464" s="357"/>
      <c r="L464" s="318"/>
      <c r="M464" s="318"/>
      <c r="N464" s="319"/>
      <c r="O464" s="318">
        <f t="shared" si="14"/>
        <v>0</v>
      </c>
      <c r="P464" s="358"/>
    </row>
    <row r="465" spans="1:16" ht="12.75" x14ac:dyDescent="0.2">
      <c r="A465" s="316">
        <f t="shared" si="15"/>
        <v>461</v>
      </c>
      <c r="B465" s="316"/>
      <c r="C465" s="347"/>
      <c r="D465" s="347"/>
      <c r="E465" s="347"/>
      <c r="F465" s="347"/>
      <c r="G465" s="316"/>
      <c r="H465" s="359"/>
      <c r="I465" s="359"/>
      <c r="J465" s="349"/>
      <c r="K465" s="350"/>
      <c r="L465" s="316"/>
      <c r="M465" s="316"/>
      <c r="N465" s="317"/>
      <c r="O465" s="351">
        <f t="shared" si="14"/>
        <v>0</v>
      </c>
      <c r="P465" s="352"/>
    </row>
    <row r="466" spans="1:16" ht="12.75" x14ac:dyDescent="0.2">
      <c r="A466" s="318">
        <f t="shared" si="15"/>
        <v>462</v>
      </c>
      <c r="B466" s="318"/>
      <c r="C466" s="353"/>
      <c r="D466" s="353"/>
      <c r="E466" s="353"/>
      <c r="F466" s="354"/>
      <c r="G466" s="318"/>
      <c r="H466" s="360"/>
      <c r="I466" s="360"/>
      <c r="J466" s="356"/>
      <c r="K466" s="357"/>
      <c r="L466" s="318"/>
      <c r="M466" s="318"/>
      <c r="N466" s="319"/>
      <c r="O466" s="318">
        <f t="shared" si="14"/>
        <v>0</v>
      </c>
      <c r="P466" s="358"/>
    </row>
    <row r="467" spans="1:16" ht="12.75" x14ac:dyDescent="0.2">
      <c r="A467" s="316">
        <f t="shared" si="15"/>
        <v>463</v>
      </c>
      <c r="B467" s="316"/>
      <c r="C467" s="347"/>
      <c r="D467" s="347"/>
      <c r="E467" s="347"/>
      <c r="F467" s="347"/>
      <c r="G467" s="316"/>
      <c r="H467" s="359"/>
      <c r="I467" s="359"/>
      <c r="J467" s="349"/>
      <c r="K467" s="350"/>
      <c r="L467" s="316"/>
      <c r="M467" s="316"/>
      <c r="N467" s="317"/>
      <c r="O467" s="351">
        <f t="shared" si="14"/>
        <v>0</v>
      </c>
      <c r="P467" s="352"/>
    </row>
    <row r="468" spans="1:16" ht="12.75" x14ac:dyDescent="0.2">
      <c r="A468" s="318">
        <f t="shared" si="15"/>
        <v>464</v>
      </c>
      <c r="B468" s="318"/>
      <c r="C468" s="353"/>
      <c r="D468" s="353"/>
      <c r="E468" s="353"/>
      <c r="F468" s="354"/>
      <c r="G468" s="318"/>
      <c r="H468" s="360"/>
      <c r="I468" s="360"/>
      <c r="J468" s="356"/>
      <c r="K468" s="357"/>
      <c r="L468" s="318"/>
      <c r="M468" s="318"/>
      <c r="N468" s="319"/>
      <c r="O468" s="318">
        <f t="shared" si="14"/>
        <v>0</v>
      </c>
      <c r="P468" s="358"/>
    </row>
    <row r="469" spans="1:16" ht="12.75" x14ac:dyDescent="0.2">
      <c r="A469" s="316">
        <f t="shared" si="15"/>
        <v>465</v>
      </c>
      <c r="B469" s="316"/>
      <c r="C469" s="347"/>
      <c r="D469" s="347"/>
      <c r="E469" s="347"/>
      <c r="F469" s="347"/>
      <c r="G469" s="316"/>
      <c r="H469" s="359"/>
      <c r="I469" s="359"/>
      <c r="J469" s="349"/>
      <c r="K469" s="350"/>
      <c r="L469" s="316"/>
      <c r="M469" s="316"/>
      <c r="N469" s="317"/>
      <c r="O469" s="351">
        <f t="shared" si="14"/>
        <v>0</v>
      </c>
      <c r="P469" s="352"/>
    </row>
    <row r="470" spans="1:16" ht="12.75" x14ac:dyDescent="0.2">
      <c r="A470" s="318">
        <f t="shared" si="15"/>
        <v>466</v>
      </c>
      <c r="B470" s="318"/>
      <c r="C470" s="353"/>
      <c r="D470" s="353"/>
      <c r="E470" s="353"/>
      <c r="F470" s="354"/>
      <c r="G470" s="318"/>
      <c r="H470" s="360"/>
      <c r="I470" s="360"/>
      <c r="J470" s="356"/>
      <c r="K470" s="357"/>
      <c r="L470" s="318"/>
      <c r="M470" s="318"/>
      <c r="N470" s="319"/>
      <c r="O470" s="318">
        <f t="shared" si="14"/>
        <v>0</v>
      </c>
      <c r="P470" s="358"/>
    </row>
    <row r="471" spans="1:16" ht="12.75" x14ac:dyDescent="0.2">
      <c r="A471" s="316">
        <f t="shared" si="15"/>
        <v>467</v>
      </c>
      <c r="B471" s="316"/>
      <c r="C471" s="347"/>
      <c r="D471" s="347"/>
      <c r="E471" s="347"/>
      <c r="F471" s="347"/>
      <c r="G471" s="316"/>
      <c r="H471" s="359"/>
      <c r="I471" s="359"/>
      <c r="J471" s="349"/>
      <c r="K471" s="350"/>
      <c r="L471" s="316"/>
      <c r="M471" s="316"/>
      <c r="N471" s="317"/>
      <c r="O471" s="351">
        <f t="shared" si="14"/>
        <v>0</v>
      </c>
      <c r="P471" s="352"/>
    </row>
    <row r="472" spans="1:16" ht="12.75" x14ac:dyDescent="0.2">
      <c r="A472" s="318">
        <f t="shared" si="15"/>
        <v>468</v>
      </c>
      <c r="B472" s="318"/>
      <c r="C472" s="353"/>
      <c r="D472" s="353"/>
      <c r="E472" s="353"/>
      <c r="F472" s="354"/>
      <c r="G472" s="318"/>
      <c r="H472" s="360"/>
      <c r="I472" s="360"/>
      <c r="J472" s="356"/>
      <c r="K472" s="357"/>
      <c r="L472" s="318"/>
      <c r="M472" s="318"/>
      <c r="N472" s="319"/>
      <c r="O472" s="318">
        <f t="shared" si="14"/>
        <v>0</v>
      </c>
      <c r="P472" s="358"/>
    </row>
    <row r="473" spans="1:16" ht="12.75" x14ac:dyDescent="0.2">
      <c r="A473" s="316">
        <f t="shared" si="15"/>
        <v>469</v>
      </c>
      <c r="B473" s="316"/>
      <c r="C473" s="347"/>
      <c r="D473" s="347"/>
      <c r="E473" s="347"/>
      <c r="F473" s="347"/>
      <c r="G473" s="316"/>
      <c r="H473" s="359"/>
      <c r="I473" s="359"/>
      <c r="J473" s="349"/>
      <c r="K473" s="350"/>
      <c r="L473" s="316"/>
      <c r="M473" s="316"/>
      <c r="N473" s="317"/>
      <c r="O473" s="351">
        <f t="shared" si="14"/>
        <v>0</v>
      </c>
      <c r="P473" s="352"/>
    </row>
    <row r="474" spans="1:16" ht="12.75" x14ac:dyDescent="0.2">
      <c r="A474" s="318">
        <f t="shared" si="15"/>
        <v>470</v>
      </c>
      <c r="B474" s="318"/>
      <c r="C474" s="353"/>
      <c r="D474" s="353"/>
      <c r="E474" s="353"/>
      <c r="F474" s="354"/>
      <c r="G474" s="318"/>
      <c r="H474" s="360"/>
      <c r="I474" s="360"/>
      <c r="J474" s="356"/>
      <c r="K474" s="357"/>
      <c r="L474" s="318"/>
      <c r="M474" s="318"/>
      <c r="N474" s="319"/>
      <c r="O474" s="318">
        <f t="shared" si="14"/>
        <v>0</v>
      </c>
      <c r="P474" s="358"/>
    </row>
    <row r="475" spans="1:16" ht="12.75" x14ac:dyDescent="0.2">
      <c r="A475" s="316">
        <f t="shared" si="15"/>
        <v>471</v>
      </c>
      <c r="B475" s="316"/>
      <c r="C475" s="347"/>
      <c r="D475" s="347"/>
      <c r="E475" s="347"/>
      <c r="F475" s="347"/>
      <c r="G475" s="316"/>
      <c r="H475" s="359"/>
      <c r="I475" s="359"/>
      <c r="J475" s="349"/>
      <c r="K475" s="350"/>
      <c r="L475" s="316"/>
      <c r="M475" s="316"/>
      <c r="N475" s="317"/>
      <c r="O475" s="351">
        <f t="shared" si="14"/>
        <v>0</v>
      </c>
      <c r="P475" s="352"/>
    </row>
    <row r="476" spans="1:16" ht="12.75" x14ac:dyDescent="0.2">
      <c r="A476" s="318">
        <f t="shared" si="15"/>
        <v>472</v>
      </c>
      <c r="B476" s="318"/>
      <c r="C476" s="353"/>
      <c r="D476" s="353"/>
      <c r="E476" s="353"/>
      <c r="F476" s="354"/>
      <c r="G476" s="318"/>
      <c r="H476" s="360"/>
      <c r="I476" s="360"/>
      <c r="J476" s="356"/>
      <c r="K476" s="357"/>
      <c r="L476" s="318"/>
      <c r="M476" s="318"/>
      <c r="N476" s="319"/>
      <c r="O476" s="318">
        <f t="shared" si="14"/>
        <v>0</v>
      </c>
      <c r="P476" s="358"/>
    </row>
    <row r="477" spans="1:16" ht="12.75" x14ac:dyDescent="0.2">
      <c r="A477" s="316">
        <f t="shared" si="15"/>
        <v>473</v>
      </c>
      <c r="B477" s="316"/>
      <c r="C477" s="347"/>
      <c r="D477" s="347"/>
      <c r="E477" s="347"/>
      <c r="F477" s="347"/>
      <c r="G477" s="316"/>
      <c r="H477" s="359"/>
      <c r="I477" s="359"/>
      <c r="J477" s="349"/>
      <c r="K477" s="350"/>
      <c r="L477" s="316"/>
      <c r="M477" s="316"/>
      <c r="N477" s="317"/>
      <c r="O477" s="351">
        <f t="shared" si="14"/>
        <v>0</v>
      </c>
      <c r="P477" s="352"/>
    </row>
    <row r="478" spans="1:16" ht="12.75" x14ac:dyDescent="0.2">
      <c r="A478" s="318">
        <f t="shared" si="15"/>
        <v>474</v>
      </c>
      <c r="B478" s="318"/>
      <c r="C478" s="353"/>
      <c r="D478" s="353"/>
      <c r="E478" s="353"/>
      <c r="F478" s="354"/>
      <c r="G478" s="318"/>
      <c r="H478" s="360"/>
      <c r="I478" s="360"/>
      <c r="J478" s="356"/>
      <c r="K478" s="357"/>
      <c r="L478" s="318"/>
      <c r="M478" s="318"/>
      <c r="N478" s="319"/>
      <c r="O478" s="318">
        <f t="shared" si="14"/>
        <v>0</v>
      </c>
      <c r="P478" s="358"/>
    </row>
    <row r="479" spans="1:16" ht="12.75" x14ac:dyDescent="0.2">
      <c r="A479" s="316">
        <f t="shared" si="15"/>
        <v>475</v>
      </c>
      <c r="B479" s="316"/>
      <c r="C479" s="347"/>
      <c r="D479" s="347"/>
      <c r="E479" s="347"/>
      <c r="F479" s="347"/>
      <c r="G479" s="316"/>
      <c r="H479" s="359"/>
      <c r="I479" s="359"/>
      <c r="J479" s="349"/>
      <c r="K479" s="350"/>
      <c r="L479" s="316"/>
      <c r="M479" s="316"/>
      <c r="N479" s="317"/>
      <c r="O479" s="351">
        <f t="shared" si="14"/>
        <v>0</v>
      </c>
      <c r="P479" s="352"/>
    </row>
    <row r="480" spans="1:16" ht="12.75" x14ac:dyDescent="0.2">
      <c r="A480" s="318">
        <f t="shared" si="15"/>
        <v>476</v>
      </c>
      <c r="B480" s="318"/>
      <c r="C480" s="353"/>
      <c r="D480" s="353"/>
      <c r="E480" s="353"/>
      <c r="F480" s="354"/>
      <c r="G480" s="318"/>
      <c r="H480" s="360"/>
      <c r="I480" s="360"/>
      <c r="J480" s="356"/>
      <c r="K480" s="357"/>
      <c r="L480" s="318"/>
      <c r="M480" s="318"/>
      <c r="N480" s="319"/>
      <c r="O480" s="318">
        <f t="shared" si="14"/>
        <v>0</v>
      </c>
      <c r="P480" s="358"/>
    </row>
    <row r="481" spans="1:16" ht="12.75" x14ac:dyDescent="0.2">
      <c r="A481" s="316">
        <f t="shared" si="15"/>
        <v>477</v>
      </c>
      <c r="B481" s="316"/>
      <c r="C481" s="347"/>
      <c r="D481" s="347"/>
      <c r="E481" s="347"/>
      <c r="F481" s="347"/>
      <c r="G481" s="316"/>
      <c r="H481" s="359"/>
      <c r="I481" s="359"/>
      <c r="J481" s="349"/>
      <c r="K481" s="350"/>
      <c r="L481" s="316"/>
      <c r="M481" s="316"/>
      <c r="N481" s="317"/>
      <c r="O481" s="351">
        <f t="shared" si="14"/>
        <v>0</v>
      </c>
      <c r="P481" s="352"/>
    </row>
    <row r="482" spans="1:16" ht="12.75" x14ac:dyDescent="0.2">
      <c r="A482" s="318">
        <f t="shared" si="15"/>
        <v>478</v>
      </c>
      <c r="B482" s="318"/>
      <c r="C482" s="353"/>
      <c r="D482" s="353"/>
      <c r="E482" s="353"/>
      <c r="F482" s="354"/>
      <c r="G482" s="318"/>
      <c r="H482" s="360"/>
      <c r="I482" s="360"/>
      <c r="J482" s="356"/>
      <c r="K482" s="357"/>
      <c r="L482" s="318"/>
      <c r="M482" s="318"/>
      <c r="N482" s="319"/>
      <c r="O482" s="318">
        <f t="shared" si="14"/>
        <v>0</v>
      </c>
      <c r="P482" s="358"/>
    </row>
    <row r="483" spans="1:16" ht="12.75" x14ac:dyDescent="0.2">
      <c r="A483" s="316">
        <f t="shared" si="15"/>
        <v>479</v>
      </c>
      <c r="B483" s="316"/>
      <c r="C483" s="347"/>
      <c r="D483" s="347"/>
      <c r="E483" s="347"/>
      <c r="F483" s="347"/>
      <c r="G483" s="316"/>
      <c r="H483" s="359"/>
      <c r="I483" s="359"/>
      <c r="J483" s="349"/>
      <c r="K483" s="350"/>
      <c r="L483" s="316"/>
      <c r="M483" s="316"/>
      <c r="N483" s="317"/>
      <c r="O483" s="351">
        <f t="shared" si="14"/>
        <v>0</v>
      </c>
      <c r="P483" s="352"/>
    </row>
    <row r="484" spans="1:16" ht="12.75" x14ac:dyDescent="0.2">
      <c r="A484" s="318">
        <f t="shared" si="15"/>
        <v>480</v>
      </c>
      <c r="B484" s="318"/>
      <c r="C484" s="353"/>
      <c r="D484" s="353"/>
      <c r="E484" s="353"/>
      <c r="F484" s="354"/>
      <c r="G484" s="318"/>
      <c r="H484" s="360"/>
      <c r="I484" s="360"/>
      <c r="J484" s="356"/>
      <c r="K484" s="357"/>
      <c r="L484" s="318"/>
      <c r="M484" s="318"/>
      <c r="N484" s="319"/>
      <c r="O484" s="318">
        <f t="shared" si="14"/>
        <v>0</v>
      </c>
      <c r="P484" s="358"/>
    </row>
    <row r="485" spans="1:16" ht="12.75" x14ac:dyDescent="0.2">
      <c r="A485" s="316">
        <f t="shared" si="15"/>
        <v>481</v>
      </c>
      <c r="B485" s="316"/>
      <c r="C485" s="347"/>
      <c r="D485" s="347"/>
      <c r="E485" s="347"/>
      <c r="F485" s="347"/>
      <c r="G485" s="316"/>
      <c r="H485" s="359"/>
      <c r="I485" s="359"/>
      <c r="J485" s="349"/>
      <c r="K485" s="350"/>
      <c r="L485" s="316"/>
      <c r="M485" s="316"/>
      <c r="N485" s="317"/>
      <c r="O485" s="351">
        <f t="shared" si="14"/>
        <v>0</v>
      </c>
      <c r="P485" s="352"/>
    </row>
    <row r="486" spans="1:16" ht="12.75" x14ac:dyDescent="0.2">
      <c r="A486" s="318">
        <f t="shared" si="15"/>
        <v>482</v>
      </c>
      <c r="B486" s="318"/>
      <c r="C486" s="353"/>
      <c r="D486" s="353"/>
      <c r="E486" s="353"/>
      <c r="F486" s="354"/>
      <c r="G486" s="318"/>
      <c r="H486" s="360"/>
      <c r="I486" s="360"/>
      <c r="J486" s="356"/>
      <c r="K486" s="357"/>
      <c r="L486" s="318"/>
      <c r="M486" s="318"/>
      <c r="N486" s="319"/>
      <c r="O486" s="318">
        <f t="shared" si="14"/>
        <v>0</v>
      </c>
      <c r="P486" s="358"/>
    </row>
    <row r="487" spans="1:16" ht="12.75" x14ac:dyDescent="0.2">
      <c r="A487" s="316">
        <f t="shared" si="15"/>
        <v>483</v>
      </c>
      <c r="B487" s="316"/>
      <c r="C487" s="347"/>
      <c r="D487" s="347"/>
      <c r="E487" s="347"/>
      <c r="F487" s="347"/>
      <c r="G487" s="316"/>
      <c r="H487" s="359"/>
      <c r="I487" s="359"/>
      <c r="J487" s="349"/>
      <c r="K487" s="350"/>
      <c r="L487" s="316"/>
      <c r="M487" s="316"/>
      <c r="N487" s="317"/>
      <c r="O487" s="351">
        <f t="shared" si="14"/>
        <v>0</v>
      </c>
      <c r="P487" s="352"/>
    </row>
    <row r="488" spans="1:16" ht="12.75" x14ac:dyDescent="0.2">
      <c r="A488" s="318">
        <f t="shared" si="15"/>
        <v>484</v>
      </c>
      <c r="B488" s="318"/>
      <c r="C488" s="353"/>
      <c r="D488" s="353"/>
      <c r="E488" s="353"/>
      <c r="F488" s="354"/>
      <c r="G488" s="318"/>
      <c r="H488" s="360"/>
      <c r="I488" s="360"/>
      <c r="J488" s="356"/>
      <c r="K488" s="357"/>
      <c r="L488" s="318"/>
      <c r="M488" s="318"/>
      <c r="N488" s="319"/>
      <c r="O488" s="318">
        <f t="shared" si="14"/>
        <v>0</v>
      </c>
      <c r="P488" s="358"/>
    </row>
    <row r="489" spans="1:16" ht="12.75" x14ac:dyDescent="0.2">
      <c r="A489" s="316">
        <f t="shared" si="15"/>
        <v>485</v>
      </c>
      <c r="B489" s="316"/>
      <c r="C489" s="347"/>
      <c r="D489" s="347"/>
      <c r="E489" s="347"/>
      <c r="F489" s="347"/>
      <c r="G489" s="316"/>
      <c r="H489" s="359"/>
      <c r="I489" s="359"/>
      <c r="J489" s="349"/>
      <c r="K489" s="350"/>
      <c r="L489" s="316"/>
      <c r="M489" s="316"/>
      <c r="N489" s="317"/>
      <c r="O489" s="351">
        <f t="shared" si="14"/>
        <v>0</v>
      </c>
      <c r="P489" s="352"/>
    </row>
    <row r="490" spans="1:16" ht="12.75" x14ac:dyDescent="0.2">
      <c r="A490" s="318">
        <f t="shared" si="15"/>
        <v>486</v>
      </c>
      <c r="B490" s="318"/>
      <c r="C490" s="353"/>
      <c r="D490" s="353"/>
      <c r="E490" s="353"/>
      <c r="F490" s="354"/>
      <c r="G490" s="318"/>
      <c r="H490" s="360"/>
      <c r="I490" s="360"/>
      <c r="J490" s="356"/>
      <c r="K490" s="357"/>
      <c r="L490" s="318"/>
      <c r="M490" s="318"/>
      <c r="N490" s="319"/>
      <c r="O490" s="318">
        <f t="shared" si="14"/>
        <v>0</v>
      </c>
      <c r="P490" s="358"/>
    </row>
    <row r="491" spans="1:16" ht="12.75" x14ac:dyDescent="0.2">
      <c r="A491" s="316">
        <f t="shared" si="15"/>
        <v>487</v>
      </c>
      <c r="B491" s="316"/>
      <c r="C491" s="347"/>
      <c r="D491" s="347"/>
      <c r="E491" s="347"/>
      <c r="F491" s="347"/>
      <c r="G491" s="316"/>
      <c r="H491" s="359"/>
      <c r="I491" s="359"/>
      <c r="J491" s="349"/>
      <c r="K491" s="350"/>
      <c r="L491" s="316"/>
      <c r="M491" s="316"/>
      <c r="N491" s="317"/>
      <c r="O491" s="351">
        <f t="shared" si="14"/>
        <v>0</v>
      </c>
      <c r="P491" s="352"/>
    </row>
    <row r="492" spans="1:16" ht="12.75" x14ac:dyDescent="0.2">
      <c r="A492" s="318">
        <f t="shared" si="15"/>
        <v>488</v>
      </c>
      <c r="B492" s="318"/>
      <c r="C492" s="353"/>
      <c r="D492" s="353"/>
      <c r="E492" s="353"/>
      <c r="F492" s="354"/>
      <c r="G492" s="318"/>
      <c r="H492" s="360"/>
      <c r="I492" s="360"/>
      <c r="J492" s="356"/>
      <c r="K492" s="357"/>
      <c r="L492" s="318"/>
      <c r="M492" s="318"/>
      <c r="N492" s="319"/>
      <c r="O492" s="318">
        <f t="shared" si="14"/>
        <v>0</v>
      </c>
      <c r="P492" s="358"/>
    </row>
    <row r="493" spans="1:16" ht="12.75" x14ac:dyDescent="0.2">
      <c r="A493" s="316">
        <f t="shared" si="15"/>
        <v>489</v>
      </c>
      <c r="B493" s="316"/>
      <c r="C493" s="347"/>
      <c r="D493" s="347"/>
      <c r="E493" s="347"/>
      <c r="F493" s="347"/>
      <c r="G493" s="316"/>
      <c r="H493" s="359"/>
      <c r="I493" s="359"/>
      <c r="J493" s="349"/>
      <c r="K493" s="350"/>
      <c r="L493" s="316"/>
      <c r="M493" s="316"/>
      <c r="N493" s="317"/>
      <c r="O493" s="351">
        <f t="shared" si="14"/>
        <v>0</v>
      </c>
      <c r="P493" s="352"/>
    </row>
    <row r="494" spans="1:16" ht="12.75" x14ac:dyDescent="0.2">
      <c r="A494" s="318">
        <f t="shared" si="15"/>
        <v>490</v>
      </c>
      <c r="B494" s="318"/>
      <c r="C494" s="353"/>
      <c r="D494" s="353"/>
      <c r="E494" s="353"/>
      <c r="F494" s="354"/>
      <c r="G494" s="318"/>
      <c r="H494" s="360"/>
      <c r="I494" s="360"/>
      <c r="J494" s="356"/>
      <c r="K494" s="357"/>
      <c r="L494" s="318"/>
      <c r="M494" s="318"/>
      <c r="N494" s="319"/>
      <c r="O494" s="318">
        <f t="shared" si="14"/>
        <v>0</v>
      </c>
      <c r="P494" s="358"/>
    </row>
    <row r="495" spans="1:16" ht="12.75" x14ac:dyDescent="0.2">
      <c r="A495" s="316">
        <f t="shared" si="15"/>
        <v>491</v>
      </c>
      <c r="B495" s="316"/>
      <c r="C495" s="347"/>
      <c r="D495" s="347"/>
      <c r="E495" s="347"/>
      <c r="F495" s="347"/>
      <c r="G495" s="316"/>
      <c r="H495" s="359"/>
      <c r="I495" s="359"/>
      <c r="J495" s="349"/>
      <c r="K495" s="350"/>
      <c r="L495" s="316"/>
      <c r="M495" s="316"/>
      <c r="N495" s="317"/>
      <c r="O495" s="351">
        <f t="shared" si="14"/>
        <v>0</v>
      </c>
      <c r="P495" s="352"/>
    </row>
    <row r="496" spans="1:16" ht="12.75" x14ac:dyDescent="0.2">
      <c r="A496" s="318">
        <f t="shared" si="15"/>
        <v>492</v>
      </c>
      <c r="B496" s="318"/>
      <c r="C496" s="353"/>
      <c r="D496" s="353"/>
      <c r="E496" s="353"/>
      <c r="F496" s="354"/>
      <c r="G496" s="318"/>
      <c r="H496" s="360"/>
      <c r="I496" s="360"/>
      <c r="J496" s="356"/>
      <c r="K496" s="357"/>
      <c r="L496" s="318"/>
      <c r="M496" s="318"/>
      <c r="N496" s="319"/>
      <c r="O496" s="318">
        <f t="shared" si="14"/>
        <v>0</v>
      </c>
      <c r="P496" s="358"/>
    </row>
    <row r="497" spans="1:16" ht="12.75" x14ac:dyDescent="0.2">
      <c r="A497" s="316">
        <f t="shared" si="15"/>
        <v>493</v>
      </c>
      <c r="B497" s="316"/>
      <c r="C497" s="347"/>
      <c r="D497" s="347"/>
      <c r="E497" s="347"/>
      <c r="F497" s="347"/>
      <c r="G497" s="316"/>
      <c r="H497" s="359"/>
      <c r="I497" s="359"/>
      <c r="J497" s="349"/>
      <c r="K497" s="350"/>
      <c r="L497" s="316"/>
      <c r="M497" s="316"/>
      <c r="N497" s="317"/>
      <c r="O497" s="351">
        <f t="shared" si="14"/>
        <v>0</v>
      </c>
      <c r="P497" s="352"/>
    </row>
    <row r="498" spans="1:16" ht="12.75" x14ac:dyDescent="0.2">
      <c r="A498" s="318">
        <f t="shared" si="15"/>
        <v>494</v>
      </c>
      <c r="B498" s="318"/>
      <c r="C498" s="353"/>
      <c r="D498" s="353"/>
      <c r="E498" s="353"/>
      <c r="F498" s="354"/>
      <c r="G498" s="318"/>
      <c r="H498" s="360"/>
      <c r="I498" s="360"/>
      <c r="J498" s="356"/>
      <c r="K498" s="357"/>
      <c r="L498" s="318"/>
      <c r="M498" s="318"/>
      <c r="N498" s="319"/>
      <c r="O498" s="318">
        <f t="shared" si="14"/>
        <v>0</v>
      </c>
      <c r="P498" s="358"/>
    </row>
    <row r="499" spans="1:16" ht="12.75" x14ac:dyDescent="0.2">
      <c r="A499" s="316">
        <f t="shared" si="15"/>
        <v>495</v>
      </c>
      <c r="B499" s="316"/>
      <c r="C499" s="347"/>
      <c r="D499" s="347"/>
      <c r="E499" s="347"/>
      <c r="F499" s="347"/>
      <c r="G499" s="316"/>
      <c r="H499" s="359"/>
      <c r="I499" s="359"/>
      <c r="J499" s="349"/>
      <c r="K499" s="350"/>
      <c r="L499" s="316"/>
      <c r="M499" s="316"/>
      <c r="N499" s="317"/>
      <c r="O499" s="351">
        <f t="shared" si="14"/>
        <v>0</v>
      </c>
      <c r="P499" s="352"/>
    </row>
    <row r="500" spans="1:16" ht="12.75" x14ac:dyDescent="0.2">
      <c r="A500" s="318">
        <f t="shared" si="15"/>
        <v>496</v>
      </c>
      <c r="B500" s="318"/>
      <c r="C500" s="353"/>
      <c r="D500" s="353"/>
      <c r="E500" s="353"/>
      <c r="F500" s="354"/>
      <c r="G500" s="318"/>
      <c r="H500" s="360"/>
      <c r="I500" s="360"/>
      <c r="J500" s="356"/>
      <c r="K500" s="357"/>
      <c r="L500" s="318"/>
      <c r="M500" s="318"/>
      <c r="N500" s="319"/>
      <c r="O500" s="318">
        <f t="shared" si="14"/>
        <v>0</v>
      </c>
      <c r="P500" s="358"/>
    </row>
    <row r="501" spans="1:16" ht="12.75" x14ac:dyDescent="0.2">
      <c r="A501" s="316">
        <f t="shared" si="15"/>
        <v>497</v>
      </c>
      <c r="B501" s="316"/>
      <c r="C501" s="347"/>
      <c r="D501" s="347"/>
      <c r="E501" s="347"/>
      <c r="F501" s="347"/>
      <c r="G501" s="316"/>
      <c r="H501" s="359"/>
      <c r="I501" s="359"/>
      <c r="J501" s="349"/>
      <c r="K501" s="350"/>
      <c r="L501" s="316"/>
      <c r="M501" s="316"/>
      <c r="N501" s="317"/>
      <c r="O501" s="351">
        <f t="shared" si="14"/>
        <v>0</v>
      </c>
      <c r="P501" s="352"/>
    </row>
    <row r="502" spans="1:16" ht="12.75" x14ac:dyDescent="0.2">
      <c r="A502" s="318">
        <f t="shared" si="15"/>
        <v>498</v>
      </c>
      <c r="B502" s="318"/>
      <c r="C502" s="353"/>
      <c r="D502" s="353"/>
      <c r="E502" s="353"/>
      <c r="F502" s="354"/>
      <c r="G502" s="318"/>
      <c r="H502" s="360"/>
      <c r="I502" s="360"/>
      <c r="J502" s="356"/>
      <c r="K502" s="357"/>
      <c r="L502" s="318"/>
      <c r="M502" s="318"/>
      <c r="N502" s="319"/>
      <c r="O502" s="318">
        <f t="shared" si="14"/>
        <v>0</v>
      </c>
      <c r="P502" s="358"/>
    </row>
    <row r="503" spans="1:16" ht="12.75" x14ac:dyDescent="0.2">
      <c r="A503" s="316">
        <f t="shared" si="15"/>
        <v>499</v>
      </c>
      <c r="B503" s="316"/>
      <c r="C503" s="347"/>
      <c r="D503" s="347"/>
      <c r="E503" s="347"/>
      <c r="F503" s="347"/>
      <c r="G503" s="316"/>
      <c r="H503" s="359"/>
      <c r="I503" s="359"/>
      <c r="J503" s="349"/>
      <c r="K503" s="350"/>
      <c r="L503" s="316"/>
      <c r="M503" s="316"/>
      <c r="N503" s="317"/>
      <c r="O503" s="351">
        <f t="shared" si="14"/>
        <v>0</v>
      </c>
      <c r="P503" s="352"/>
    </row>
    <row r="504" spans="1:16" ht="12.75" x14ac:dyDescent="0.2">
      <c r="A504" s="318">
        <f t="shared" si="15"/>
        <v>500</v>
      </c>
      <c r="B504" s="318"/>
      <c r="C504" s="353"/>
      <c r="D504" s="353"/>
      <c r="E504" s="353"/>
      <c r="F504" s="354"/>
      <c r="G504" s="318"/>
      <c r="H504" s="360"/>
      <c r="I504" s="360"/>
      <c r="J504" s="356"/>
      <c r="K504" s="357"/>
      <c r="L504" s="318"/>
      <c r="M504" s="318"/>
      <c r="N504" s="319"/>
      <c r="O504" s="318">
        <f t="shared" si="14"/>
        <v>0</v>
      </c>
      <c r="P504" s="358"/>
    </row>
    <row r="505" spans="1:16" s="268" customFormat="1" ht="12.75" x14ac:dyDescent="0.2">
      <c r="A505" s="261" t="s">
        <v>33</v>
      </c>
      <c r="B505" s="259"/>
      <c r="C505" s="262"/>
      <c r="D505" s="261"/>
      <c r="E505" s="263"/>
      <c r="F505" s="262"/>
      <c r="G505" s="261"/>
      <c r="H505" s="264"/>
      <c r="I505" s="264"/>
      <c r="J505" s="263"/>
      <c r="K505" s="265"/>
      <c r="L505" s="261"/>
      <c r="M505" s="320"/>
      <c r="N505" s="321"/>
      <c r="O505" s="266">
        <f>SUM(O5:O504)</f>
        <v>0</v>
      </c>
      <c r="P505" s="267">
        <f>SUM(P5:P504)</f>
        <v>0</v>
      </c>
    </row>
  </sheetData>
  <sheetProtection algorithmName="SHA-512" hashValue="dOa904eUmbMsvQAxUbi4mwQsSFEixR8j165HErl4rec/da3z+HYEN/2LSJS52FytJNwtGlY4RbUqOk7ENuYb7g==" saltValue="WcrRS2kw+fmGBHBAXOxuxw==" spinCount="100000" sheet="1" objects="1" scenarios="1"/>
  <protectedRanges>
    <protectedRange sqref="A1:B1" name="Rango3"/>
    <protectedRange sqref="D5:D504 P5:P106" name="Rango2"/>
    <protectedRange sqref="C5:C106 F5:L5 F6:M106 E5:E504" name="Rango1"/>
  </protectedRanges>
  <mergeCells count="3">
    <mergeCell ref="A1:P1"/>
    <mergeCell ref="A2:P2"/>
    <mergeCell ref="A3:O3"/>
  </mergeCells>
  <dataValidations count="7">
    <dataValidation type="list" allowBlank="1" showInputMessage="1" showErrorMessage="1" sqref="B5:B504">
      <formula1>INICIALES</formula1>
    </dataValidation>
    <dataValidation type="list" allowBlank="1" showInputMessage="1" showErrorMessage="1" sqref="K5:K106">
      <formula1>GÉNERO</formula1>
    </dataValidation>
    <dataValidation type="list" allowBlank="1" showInputMessage="1" showErrorMessage="1" sqref="J5:J106">
      <formula1>ALCANCE</formula1>
    </dataValidation>
    <dataValidation type="custom" allowBlank="1" showInputMessage="1" showErrorMessage="1" error="SOLO MAYÚSCULAS" sqref="F5:G106 P5:P106">
      <formula1>EXACT(F5,UPPER(F5))</formula1>
    </dataValidation>
    <dataValidation type="list" allowBlank="1" showInputMessage="1" showErrorMessage="1" sqref="C5:C106">
      <formula1>DEPORTE</formula1>
    </dataValidation>
    <dataValidation type="date" errorStyle="warning" allowBlank="1" showInputMessage="1" showErrorMessage="1" error="FECHA FUERA DE RANGO" sqref="H5:H505">
      <formula1>43831</formula1>
      <formula2>44196</formula2>
    </dataValidation>
    <dataValidation type="date" errorStyle="warning" allowBlank="1" showInputMessage="1" showErrorMessage="1" error="FECHA FUERA DE RANGO" sqref="I5:I505">
      <formula1>43831</formula1>
      <formula2>44196</formula2>
    </dataValidation>
  </dataValidations>
  <pageMargins left="0.25" right="0.25" top="0.75" bottom="0.75" header="0.3" footer="0.3"/>
  <pageSetup paperSize="256" scale="5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LISTAS!$AG$2:$AG$3</xm:f>
          </x14:formula1>
          <xm:sqref>D5:D504</xm:sqref>
        </x14:dataValidation>
        <x14:dataValidation type="list" allowBlank="1" showInputMessage="1" showErrorMessage="1">
          <x14:formula1>
            <xm:f>LISTAS!$AH$2:$AH$7</xm:f>
          </x14:formula1>
          <xm:sqref>E7:E504</xm:sqref>
        </x14:dataValidation>
        <x14:dataValidation type="list" allowBlank="1" showInputMessage="1" showErrorMessage="1">
          <x14:formula1>
            <xm:f>LISTAS!$AH$2:$AH$8</xm:f>
          </x14:formula1>
          <xm:sqref>E5:E6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99"/>
  <sheetViews>
    <sheetView zoomScale="80" zoomScaleNormal="80" workbookViewId="0">
      <selection activeCell="D5" sqref="D5"/>
    </sheetView>
  </sheetViews>
  <sheetFormatPr baseColWidth="10" defaultColWidth="11.42578125" defaultRowHeight="15" x14ac:dyDescent="0.25"/>
  <cols>
    <col min="1" max="1" width="5.42578125" style="214" customWidth="1"/>
    <col min="2" max="2" width="29.42578125" style="214" customWidth="1"/>
    <col min="3" max="3" width="12" style="214" customWidth="1"/>
    <col min="4" max="4" width="34.7109375" style="214" customWidth="1"/>
    <col min="5" max="5" width="33" style="214" customWidth="1"/>
    <col min="6" max="6" width="17.5703125" style="214" customWidth="1"/>
    <col min="7" max="7" width="16.7109375" style="291" customWidth="1"/>
    <col min="8" max="8" width="20.85546875" style="291" customWidth="1"/>
    <col min="9" max="9" width="25.28515625" style="214" customWidth="1"/>
    <col min="10" max="10" width="27.28515625" style="214" customWidth="1"/>
    <col min="11" max="11" width="32.42578125" style="214" customWidth="1"/>
    <col min="12" max="12" width="5.28515625" style="214" customWidth="1"/>
    <col min="13" max="13" width="11.42578125" style="214"/>
    <col min="14" max="14" width="11.42578125" style="214" customWidth="1"/>
    <col min="15" max="16384" width="11.42578125" style="214"/>
  </cols>
  <sheetData>
    <row r="1" spans="1:30" ht="80.25" customHeight="1" x14ac:dyDescent="0.25">
      <c r="A1" s="467"/>
      <c r="B1" s="467"/>
      <c r="C1" s="467"/>
      <c r="D1" s="468" t="s">
        <v>646</v>
      </c>
      <c r="E1" s="468"/>
      <c r="F1" s="468"/>
      <c r="G1" s="468"/>
      <c r="H1" s="468"/>
      <c r="I1" s="468"/>
      <c r="J1" s="468"/>
      <c r="K1" s="468"/>
      <c r="L1" s="218"/>
      <c r="M1" s="218"/>
      <c r="N1" s="218"/>
      <c r="O1" s="218"/>
      <c r="P1" s="218"/>
      <c r="Q1" s="218"/>
      <c r="R1" s="218"/>
      <c r="S1" s="218"/>
      <c r="T1" s="218"/>
      <c r="U1" s="218"/>
      <c r="V1" s="218"/>
      <c r="W1" s="218"/>
      <c r="X1" s="218"/>
      <c r="Y1" s="218"/>
      <c r="Z1" s="218"/>
      <c r="AA1" s="218"/>
      <c r="AB1" s="218"/>
      <c r="AC1" s="218"/>
      <c r="AD1" s="218"/>
    </row>
    <row r="2" spans="1:30" ht="2.25" customHeight="1" thickBot="1" x14ac:dyDescent="0.55000000000000004">
      <c r="A2" s="219"/>
      <c r="B2" s="219"/>
      <c r="C2" s="219"/>
      <c r="D2" s="219"/>
      <c r="E2" s="219"/>
      <c r="F2" s="219"/>
      <c r="G2" s="289"/>
      <c r="H2" s="289"/>
      <c r="I2" s="219"/>
      <c r="J2" s="219"/>
      <c r="K2" s="219"/>
      <c r="L2" s="220"/>
      <c r="M2" s="220"/>
      <c r="N2" s="220"/>
      <c r="O2" s="220"/>
      <c r="P2" s="220"/>
      <c r="Q2" s="220"/>
      <c r="R2" s="220"/>
      <c r="S2" s="220"/>
      <c r="T2" s="220"/>
      <c r="U2" s="220"/>
      <c r="V2" s="220"/>
      <c r="W2" s="220"/>
      <c r="X2" s="220"/>
      <c r="Y2" s="220"/>
      <c r="Z2" s="220"/>
      <c r="AA2" s="220"/>
      <c r="AB2" s="220"/>
      <c r="AC2" s="220"/>
      <c r="AD2" s="220"/>
    </row>
    <row r="3" spans="1:30" s="230" customFormat="1" ht="158.25" customHeight="1" thickBot="1" x14ac:dyDescent="0.4">
      <c r="A3" s="403" t="s">
        <v>638</v>
      </c>
      <c r="B3" s="404"/>
      <c r="C3" s="404"/>
      <c r="D3" s="404"/>
      <c r="E3" s="404"/>
      <c r="F3" s="404"/>
      <c r="G3" s="404"/>
      <c r="H3" s="404"/>
      <c r="I3" s="404"/>
      <c r="J3" s="404"/>
      <c r="K3" s="298"/>
      <c r="L3" s="229"/>
      <c r="M3" s="229"/>
      <c r="N3" s="229"/>
      <c r="O3" s="229"/>
      <c r="P3" s="229"/>
      <c r="Q3" s="229"/>
      <c r="R3" s="229"/>
      <c r="S3" s="229"/>
      <c r="T3" s="229"/>
      <c r="U3" s="229"/>
      <c r="V3" s="229"/>
      <c r="W3" s="229"/>
      <c r="X3" s="229"/>
      <c r="Y3" s="229"/>
      <c r="Z3" s="229"/>
      <c r="AA3" s="229"/>
      <c r="AB3" s="229"/>
      <c r="AC3" s="229"/>
      <c r="AD3" s="229"/>
    </row>
    <row r="4" spans="1:30" s="221" customFormat="1" ht="96" customHeight="1" x14ac:dyDescent="0.25">
      <c r="A4" s="241" t="s">
        <v>353</v>
      </c>
      <c r="B4" s="241" t="s">
        <v>355</v>
      </c>
      <c r="C4" s="241" t="s">
        <v>354</v>
      </c>
      <c r="D4" s="241" t="s">
        <v>356</v>
      </c>
      <c r="E4" s="241" t="s">
        <v>619</v>
      </c>
      <c r="F4" s="241" t="s">
        <v>628</v>
      </c>
      <c r="G4" s="322" t="s">
        <v>565</v>
      </c>
      <c r="H4" s="322" t="s">
        <v>620</v>
      </c>
      <c r="I4" s="241" t="s">
        <v>616</v>
      </c>
      <c r="J4" s="241" t="s">
        <v>625</v>
      </c>
      <c r="K4" s="241" t="s">
        <v>626</v>
      </c>
    </row>
    <row r="5" spans="1:30" s="226" customFormat="1" ht="45" x14ac:dyDescent="0.25">
      <c r="A5" s="222"/>
      <c r="B5" s="224"/>
      <c r="C5" s="285" t="str">
        <f>IFERROR(VLOOKUP(D5,LISTAS!$I$1:$J$50,2,0),"INGRESE NOMBRE DEL ITEM")</f>
        <v>INGRESE NOMBRE DEL ITEM</v>
      </c>
      <c r="D5" s="223"/>
      <c r="E5" s="223"/>
      <c r="F5" s="223"/>
      <c r="G5" s="225"/>
      <c r="H5" s="296"/>
      <c r="I5" s="223"/>
      <c r="J5" s="223"/>
      <c r="K5" s="223"/>
    </row>
    <row r="6" spans="1:30" s="226" customFormat="1" ht="45" x14ac:dyDescent="0.25">
      <c r="A6" s="222"/>
      <c r="B6" s="224"/>
      <c r="C6" s="285" t="str">
        <f>IFERROR(VLOOKUP(D6,LISTAS!$I$1:$J$50,2,0),"INGRESE NOMBRE DEL ITEM")</f>
        <v>INGRESE NOMBRE DEL ITEM</v>
      </c>
      <c r="D6" s="223"/>
      <c r="E6" s="223"/>
      <c r="F6" s="223"/>
      <c r="G6" s="225"/>
      <c r="H6" s="296"/>
      <c r="I6" s="223"/>
      <c r="J6" s="223"/>
      <c r="K6" s="223"/>
    </row>
    <row r="7" spans="1:30" s="226" customFormat="1" ht="45" x14ac:dyDescent="0.25">
      <c r="A7" s="222"/>
      <c r="B7" s="224"/>
      <c r="C7" s="285" t="str">
        <f>IFERROR(VLOOKUP(D7,LISTAS!$I$1:$J$50,2,0),"INGRESE NOMBRE DEL ITEM")</f>
        <v>INGRESE NOMBRE DEL ITEM</v>
      </c>
      <c r="D7" s="223"/>
      <c r="E7" s="223"/>
      <c r="F7" s="223"/>
      <c r="G7" s="225"/>
      <c r="H7" s="296"/>
      <c r="I7" s="223"/>
      <c r="J7" s="223"/>
      <c r="K7" s="223"/>
    </row>
    <row r="8" spans="1:30" s="226" customFormat="1" ht="45" x14ac:dyDescent="0.25">
      <c r="A8" s="222"/>
      <c r="B8" s="224"/>
      <c r="C8" s="285" t="str">
        <f>IFERROR(VLOOKUP(D8,LISTAS!$I$1:$J$50,2,0),"INGRESE NOMBRE DEL ITEM")</f>
        <v>INGRESE NOMBRE DEL ITEM</v>
      </c>
      <c r="D8" s="223"/>
      <c r="E8" s="223"/>
      <c r="F8" s="223"/>
      <c r="G8" s="225"/>
      <c r="H8" s="296"/>
      <c r="I8" s="223"/>
      <c r="J8" s="223"/>
      <c r="K8" s="223"/>
    </row>
    <row r="9" spans="1:30" s="226" customFormat="1" ht="45" x14ac:dyDescent="0.25">
      <c r="A9" s="222"/>
      <c r="B9" s="224"/>
      <c r="C9" s="285" t="str">
        <f>IFERROR(VLOOKUP(D9,LISTAS!$I$1:$J$50,2,0),"INGRESE NOMBRE DEL ITEM")</f>
        <v>INGRESE NOMBRE DEL ITEM</v>
      </c>
      <c r="D9" s="223"/>
      <c r="E9" s="223"/>
      <c r="F9" s="223"/>
      <c r="G9" s="225"/>
      <c r="H9" s="296"/>
      <c r="I9" s="223"/>
      <c r="J9" s="223"/>
      <c r="K9" s="223"/>
    </row>
    <row r="10" spans="1:30" s="226" customFormat="1" ht="45" x14ac:dyDescent="0.25">
      <c r="A10" s="222"/>
      <c r="B10" s="224"/>
      <c r="C10" s="285" t="str">
        <f>IFERROR(VLOOKUP(D10,LISTAS!$I$1:$J$50,2,0),"INGRESE NOMBRE DEL ITEM")</f>
        <v>INGRESE NOMBRE DEL ITEM</v>
      </c>
      <c r="D10" s="223"/>
      <c r="E10" s="223"/>
      <c r="F10" s="223"/>
      <c r="G10" s="225"/>
      <c r="H10" s="296"/>
      <c r="I10" s="223"/>
      <c r="J10" s="223"/>
      <c r="K10" s="223"/>
    </row>
    <row r="11" spans="1:30" s="226" customFormat="1" ht="45" x14ac:dyDescent="0.25">
      <c r="A11" s="222"/>
      <c r="B11" s="224"/>
      <c r="C11" s="285" t="str">
        <f>IFERROR(VLOOKUP(D11,LISTAS!$I$1:$J$50,2,0),"INGRESE NOMBRE DEL ITEM")</f>
        <v>INGRESE NOMBRE DEL ITEM</v>
      </c>
      <c r="D11" s="223"/>
      <c r="E11" s="223"/>
      <c r="F11" s="223"/>
      <c r="G11" s="225"/>
      <c r="H11" s="296"/>
      <c r="I11" s="223"/>
      <c r="J11" s="223"/>
      <c r="K11" s="223"/>
    </row>
    <row r="12" spans="1:30" s="226" customFormat="1" ht="45" x14ac:dyDescent="0.25">
      <c r="A12" s="222"/>
      <c r="B12" s="224"/>
      <c r="C12" s="285" t="str">
        <f>IFERROR(VLOOKUP(D12,LISTAS!$I$1:$J$50,2,0),"INGRESE NOMBRE DEL ITEM")</f>
        <v>INGRESE NOMBRE DEL ITEM</v>
      </c>
      <c r="D12" s="223"/>
      <c r="E12" s="223"/>
      <c r="F12" s="223"/>
      <c r="G12" s="225"/>
      <c r="H12" s="296"/>
      <c r="I12" s="223"/>
      <c r="J12" s="223"/>
      <c r="K12" s="223"/>
    </row>
    <row r="13" spans="1:30" s="226" customFormat="1" ht="45" x14ac:dyDescent="0.25">
      <c r="A13" s="222"/>
      <c r="B13" s="224"/>
      <c r="C13" s="285" t="str">
        <f>IFERROR(VLOOKUP(D13,LISTAS!$I$1:$J$50,2,0),"INGRESE NOMBRE DEL ITEM")</f>
        <v>INGRESE NOMBRE DEL ITEM</v>
      </c>
      <c r="D13" s="223"/>
      <c r="E13" s="223"/>
      <c r="F13" s="223"/>
      <c r="G13" s="225"/>
      <c r="H13" s="296"/>
      <c r="I13" s="223"/>
      <c r="J13" s="223"/>
      <c r="K13" s="223"/>
    </row>
    <row r="14" spans="1:30" s="226" customFormat="1" ht="45" x14ac:dyDescent="0.25">
      <c r="A14" s="222"/>
      <c r="B14" s="224"/>
      <c r="C14" s="285" t="str">
        <f>IFERROR(VLOOKUP(D14,LISTAS!$I$1:$J$50,2,0),"INGRESE NOMBRE DEL ITEM")</f>
        <v>INGRESE NOMBRE DEL ITEM</v>
      </c>
      <c r="D14" s="223"/>
      <c r="E14" s="223"/>
      <c r="F14" s="223"/>
      <c r="G14" s="225"/>
      <c r="H14" s="296"/>
      <c r="I14" s="223"/>
      <c r="J14" s="223"/>
      <c r="K14" s="223"/>
    </row>
    <row r="15" spans="1:30" s="226" customFormat="1" ht="45" x14ac:dyDescent="0.25">
      <c r="A15" s="222"/>
      <c r="B15" s="224"/>
      <c r="C15" s="285" t="str">
        <f>IFERROR(VLOOKUP(D15,LISTAS!$I$1:$J$50,2,0),"INGRESE NOMBRE DEL ITEM")</f>
        <v>INGRESE NOMBRE DEL ITEM</v>
      </c>
      <c r="D15" s="223"/>
      <c r="E15" s="223"/>
      <c r="F15" s="223"/>
      <c r="G15" s="225"/>
      <c r="H15" s="296"/>
      <c r="I15" s="223"/>
      <c r="J15" s="223"/>
      <c r="K15" s="223"/>
    </row>
    <row r="16" spans="1:30" s="226" customFormat="1" ht="45" x14ac:dyDescent="0.25">
      <c r="A16" s="222"/>
      <c r="B16" s="224"/>
      <c r="C16" s="285" t="str">
        <f>IFERROR(VLOOKUP(D16,LISTAS!$I$1:$J$50,2,0),"INGRESE NOMBRE DEL ITEM")</f>
        <v>INGRESE NOMBRE DEL ITEM</v>
      </c>
      <c r="D16" s="223"/>
      <c r="E16" s="223"/>
      <c r="F16" s="223"/>
      <c r="G16" s="225"/>
      <c r="H16" s="296"/>
      <c r="I16" s="223"/>
      <c r="J16" s="223"/>
      <c r="K16" s="223"/>
    </row>
    <row r="17" spans="1:11" s="226" customFormat="1" ht="45" x14ac:dyDescent="0.25">
      <c r="A17" s="222"/>
      <c r="B17" s="224"/>
      <c r="C17" s="285" t="str">
        <f>IFERROR(VLOOKUP(D17,LISTAS!$I$1:$J$50,2,0),"INGRESE NOMBRE DEL ITEM")</f>
        <v>INGRESE NOMBRE DEL ITEM</v>
      </c>
      <c r="D17" s="223"/>
      <c r="E17" s="223"/>
      <c r="F17" s="223"/>
      <c r="G17" s="225"/>
      <c r="H17" s="296"/>
      <c r="I17" s="223"/>
      <c r="J17" s="223"/>
      <c r="K17" s="223"/>
    </row>
    <row r="18" spans="1:11" s="226" customFormat="1" ht="45" x14ac:dyDescent="0.25">
      <c r="A18" s="222"/>
      <c r="B18" s="224"/>
      <c r="C18" s="285" t="str">
        <f>IFERROR(VLOOKUP(D18,LISTAS!$I$1:$J$50,2,0),"INGRESE NOMBRE DEL ITEM")</f>
        <v>INGRESE NOMBRE DEL ITEM</v>
      </c>
      <c r="D18" s="223"/>
      <c r="E18" s="223"/>
      <c r="F18" s="223"/>
      <c r="G18" s="225"/>
      <c r="H18" s="296"/>
      <c r="I18" s="223"/>
      <c r="J18" s="223"/>
      <c r="K18" s="223"/>
    </row>
    <row r="19" spans="1:11" s="226" customFormat="1" ht="45" x14ac:dyDescent="0.25">
      <c r="A19" s="222"/>
      <c r="B19" s="224"/>
      <c r="C19" s="285" t="str">
        <f>IFERROR(VLOOKUP(D19,LISTAS!$I$1:$J$50,2,0),"INGRESE NOMBRE DEL ITEM")</f>
        <v>INGRESE NOMBRE DEL ITEM</v>
      </c>
      <c r="D19" s="223"/>
      <c r="E19" s="223"/>
      <c r="F19" s="223"/>
      <c r="G19" s="225"/>
      <c r="H19" s="296"/>
      <c r="I19" s="223"/>
      <c r="J19" s="223"/>
      <c r="K19" s="223"/>
    </row>
    <row r="20" spans="1:11" s="226" customFormat="1" ht="45" x14ac:dyDescent="0.25">
      <c r="A20" s="222"/>
      <c r="B20" s="224"/>
      <c r="C20" s="285" t="str">
        <f>IFERROR(VLOOKUP(D20,LISTAS!$I$1:$J$50,2,0),"INGRESE NOMBRE DEL ITEM")</f>
        <v>INGRESE NOMBRE DEL ITEM</v>
      </c>
      <c r="D20" s="223"/>
      <c r="E20" s="223"/>
      <c r="F20" s="223"/>
      <c r="G20" s="225"/>
      <c r="H20" s="296"/>
      <c r="I20" s="223"/>
      <c r="J20" s="223"/>
      <c r="K20" s="223"/>
    </row>
    <row r="21" spans="1:11" s="226" customFormat="1" ht="45" x14ac:dyDescent="0.25">
      <c r="A21" s="222"/>
      <c r="B21" s="224"/>
      <c r="C21" s="285" t="str">
        <f>IFERROR(VLOOKUP(D21,LISTAS!$I$1:$J$50,2,0),"INGRESE NOMBRE DEL ITEM")</f>
        <v>INGRESE NOMBRE DEL ITEM</v>
      </c>
      <c r="D21" s="223"/>
      <c r="E21" s="223"/>
      <c r="F21" s="223"/>
      <c r="G21" s="225"/>
      <c r="H21" s="296"/>
      <c r="I21" s="223"/>
      <c r="J21" s="223"/>
      <c r="K21" s="223"/>
    </row>
    <row r="22" spans="1:11" s="226" customFormat="1" ht="45" x14ac:dyDescent="0.25">
      <c r="A22" s="222"/>
      <c r="B22" s="224"/>
      <c r="C22" s="285" t="str">
        <f>IFERROR(VLOOKUP(D22,LISTAS!$I$1:$J$50,2,0),"INGRESE NOMBRE DEL ITEM")</f>
        <v>INGRESE NOMBRE DEL ITEM</v>
      </c>
      <c r="D22" s="223"/>
      <c r="E22" s="223"/>
      <c r="F22" s="223"/>
      <c r="G22" s="225"/>
      <c r="H22" s="296"/>
      <c r="I22" s="223"/>
      <c r="J22" s="223"/>
      <c r="K22" s="223"/>
    </row>
    <row r="23" spans="1:11" s="226" customFormat="1" ht="45" x14ac:dyDescent="0.25">
      <c r="A23" s="222"/>
      <c r="B23" s="224"/>
      <c r="C23" s="285" t="str">
        <f>IFERROR(VLOOKUP(D23,LISTAS!$I$1:$J$50,2,0),"INGRESE NOMBRE DEL ITEM")</f>
        <v>INGRESE NOMBRE DEL ITEM</v>
      </c>
      <c r="D23" s="223"/>
      <c r="E23" s="223"/>
      <c r="F23" s="223"/>
      <c r="G23" s="225"/>
      <c r="H23" s="296"/>
      <c r="I23" s="223"/>
      <c r="J23" s="223"/>
      <c r="K23" s="223"/>
    </row>
    <row r="24" spans="1:11" s="226" customFormat="1" ht="45" x14ac:dyDescent="0.25">
      <c r="A24" s="222"/>
      <c r="B24" s="224"/>
      <c r="C24" s="285" t="str">
        <f>IFERROR(VLOOKUP(D24,LISTAS!$I$1:$J$50,2,0),"INGRESE NOMBRE DEL ITEM")</f>
        <v>INGRESE NOMBRE DEL ITEM</v>
      </c>
      <c r="D24" s="223"/>
      <c r="E24" s="223"/>
      <c r="F24" s="223"/>
      <c r="G24" s="225"/>
      <c r="H24" s="296"/>
      <c r="I24" s="223"/>
      <c r="J24" s="223"/>
      <c r="K24" s="223"/>
    </row>
    <row r="25" spans="1:11" s="226" customFormat="1" ht="45" x14ac:dyDescent="0.25">
      <c r="A25" s="222"/>
      <c r="B25" s="224"/>
      <c r="C25" s="285" t="str">
        <f>IFERROR(VLOOKUP(D25,LISTAS!$I$1:$J$50,2,0),"INGRESE NOMBRE DEL ITEM")</f>
        <v>INGRESE NOMBRE DEL ITEM</v>
      </c>
      <c r="D25" s="223"/>
      <c r="E25" s="223"/>
      <c r="F25" s="223"/>
      <c r="G25" s="225"/>
      <c r="H25" s="296"/>
      <c r="I25" s="223"/>
      <c r="J25" s="223"/>
      <c r="K25" s="223"/>
    </row>
    <row r="26" spans="1:11" s="226" customFormat="1" ht="45" x14ac:dyDescent="0.25">
      <c r="A26" s="222"/>
      <c r="B26" s="224"/>
      <c r="C26" s="285" t="str">
        <f>IFERROR(VLOOKUP(D26,LISTAS!$I$1:$J$50,2,0),"INGRESE NOMBRE DEL ITEM")</f>
        <v>INGRESE NOMBRE DEL ITEM</v>
      </c>
      <c r="D26" s="223"/>
      <c r="E26" s="223"/>
      <c r="F26" s="223"/>
      <c r="G26" s="225"/>
      <c r="H26" s="296"/>
      <c r="I26" s="223"/>
      <c r="J26" s="223"/>
      <c r="K26" s="223"/>
    </row>
    <row r="27" spans="1:11" s="226" customFormat="1" ht="45" x14ac:dyDescent="0.25">
      <c r="A27" s="222"/>
      <c r="B27" s="224"/>
      <c r="C27" s="285" t="str">
        <f>IFERROR(VLOOKUP(D27,LISTAS!$I$1:$J$50,2,0),"INGRESE NOMBRE DEL ITEM")</f>
        <v>INGRESE NOMBRE DEL ITEM</v>
      </c>
      <c r="D27" s="223"/>
      <c r="E27" s="223"/>
      <c r="F27" s="223"/>
      <c r="G27" s="225"/>
      <c r="H27" s="296"/>
      <c r="I27" s="223"/>
      <c r="J27" s="223"/>
      <c r="K27" s="223"/>
    </row>
    <row r="28" spans="1:11" s="226" customFormat="1" ht="45" x14ac:dyDescent="0.25">
      <c r="A28" s="222"/>
      <c r="B28" s="224"/>
      <c r="C28" s="285" t="str">
        <f>IFERROR(VLOOKUP(D28,LISTAS!$I$1:$J$50,2,0),"INGRESE NOMBRE DEL ITEM")</f>
        <v>INGRESE NOMBRE DEL ITEM</v>
      </c>
      <c r="D28" s="223"/>
      <c r="E28" s="223"/>
      <c r="F28" s="223"/>
      <c r="G28" s="225"/>
      <c r="H28" s="296"/>
      <c r="I28" s="223"/>
      <c r="J28" s="223"/>
      <c r="K28" s="223"/>
    </row>
    <row r="29" spans="1:11" s="226" customFormat="1" ht="45" x14ac:dyDescent="0.25">
      <c r="A29" s="222"/>
      <c r="B29" s="224"/>
      <c r="C29" s="285" t="str">
        <f>IFERROR(VLOOKUP(D29,LISTAS!$I$1:$J$50,2,0),"INGRESE NOMBRE DEL ITEM")</f>
        <v>INGRESE NOMBRE DEL ITEM</v>
      </c>
      <c r="D29" s="223"/>
      <c r="E29" s="223"/>
      <c r="F29" s="223"/>
      <c r="G29" s="225"/>
      <c r="H29" s="296"/>
      <c r="I29" s="223"/>
      <c r="J29" s="223"/>
      <c r="K29" s="223"/>
    </row>
    <row r="30" spans="1:11" s="226" customFormat="1" ht="45" x14ac:dyDescent="0.25">
      <c r="A30" s="222"/>
      <c r="B30" s="224"/>
      <c r="C30" s="285" t="str">
        <f>IFERROR(VLOOKUP(D30,LISTAS!$I$1:$J$50,2,0),"INGRESE NOMBRE DEL ITEM")</f>
        <v>INGRESE NOMBRE DEL ITEM</v>
      </c>
      <c r="D30" s="223"/>
      <c r="E30" s="223"/>
      <c r="F30" s="223"/>
      <c r="G30" s="225"/>
      <c r="H30" s="296"/>
      <c r="I30" s="223"/>
      <c r="J30" s="223"/>
      <c r="K30" s="223"/>
    </row>
    <row r="31" spans="1:11" s="226" customFormat="1" ht="45" x14ac:dyDescent="0.25">
      <c r="A31" s="222"/>
      <c r="B31" s="224"/>
      <c r="C31" s="285" t="str">
        <f>IFERROR(VLOOKUP(D31,LISTAS!$I$1:$J$50,2,0),"INGRESE NOMBRE DEL ITEM")</f>
        <v>INGRESE NOMBRE DEL ITEM</v>
      </c>
      <c r="D31" s="223"/>
      <c r="E31" s="223"/>
      <c r="F31" s="223"/>
      <c r="G31" s="225"/>
      <c r="H31" s="296"/>
      <c r="I31" s="223"/>
      <c r="J31" s="223"/>
      <c r="K31" s="223"/>
    </row>
    <row r="32" spans="1:11" s="226" customFormat="1" ht="45" x14ac:dyDescent="0.25">
      <c r="A32" s="222"/>
      <c r="B32" s="224"/>
      <c r="C32" s="285" t="str">
        <f>IFERROR(VLOOKUP(D32,LISTAS!$I$1:$J$50,2,0),"INGRESE NOMBRE DEL ITEM")</f>
        <v>INGRESE NOMBRE DEL ITEM</v>
      </c>
      <c r="D32" s="223"/>
      <c r="E32" s="223"/>
      <c r="F32" s="223"/>
      <c r="G32" s="225"/>
      <c r="H32" s="296"/>
      <c r="I32" s="223"/>
      <c r="J32" s="223"/>
      <c r="K32" s="223"/>
    </row>
    <row r="33" spans="1:11" s="226" customFormat="1" ht="45" x14ac:dyDescent="0.25">
      <c r="A33" s="222"/>
      <c r="B33" s="224"/>
      <c r="C33" s="285" t="str">
        <f>IFERROR(VLOOKUP(D33,LISTAS!$I$1:$J$50,2,0),"INGRESE NOMBRE DEL ITEM")</f>
        <v>INGRESE NOMBRE DEL ITEM</v>
      </c>
      <c r="D33" s="223"/>
      <c r="E33" s="223"/>
      <c r="F33" s="223"/>
      <c r="G33" s="225"/>
      <c r="H33" s="296"/>
      <c r="I33" s="223"/>
      <c r="J33" s="223"/>
      <c r="K33" s="223"/>
    </row>
    <row r="34" spans="1:11" s="226" customFormat="1" ht="45" x14ac:dyDescent="0.25">
      <c r="A34" s="222"/>
      <c r="B34" s="224"/>
      <c r="C34" s="285" t="str">
        <f>IFERROR(VLOOKUP(D34,LISTAS!$I$1:$J$50,2,0),"INGRESE NOMBRE DEL ITEM")</f>
        <v>INGRESE NOMBRE DEL ITEM</v>
      </c>
      <c r="D34" s="223"/>
      <c r="E34" s="223"/>
      <c r="F34" s="223"/>
      <c r="G34" s="225"/>
      <c r="H34" s="296"/>
      <c r="I34" s="223"/>
      <c r="J34" s="223"/>
      <c r="K34" s="223"/>
    </row>
    <row r="35" spans="1:11" s="226" customFormat="1" ht="45" x14ac:dyDescent="0.25">
      <c r="A35" s="222"/>
      <c r="B35" s="224"/>
      <c r="C35" s="285" t="str">
        <f>IFERROR(VLOOKUP(D35,LISTAS!$I$1:$J$50,2,0),"INGRESE NOMBRE DEL ITEM")</f>
        <v>INGRESE NOMBRE DEL ITEM</v>
      </c>
      <c r="D35" s="223"/>
      <c r="E35" s="223"/>
      <c r="F35" s="223"/>
      <c r="G35" s="225"/>
      <c r="H35" s="296"/>
      <c r="I35" s="223"/>
      <c r="J35" s="223"/>
      <c r="K35" s="223"/>
    </row>
    <row r="36" spans="1:11" s="226" customFormat="1" ht="45" x14ac:dyDescent="0.25">
      <c r="A36" s="222"/>
      <c r="B36" s="224"/>
      <c r="C36" s="285" t="str">
        <f>IFERROR(VLOOKUP(D36,LISTAS!$I$1:$J$50,2,0),"INGRESE NOMBRE DEL ITEM")</f>
        <v>INGRESE NOMBRE DEL ITEM</v>
      </c>
      <c r="D36" s="223"/>
      <c r="E36" s="223"/>
      <c r="F36" s="223"/>
      <c r="G36" s="225"/>
      <c r="H36" s="296"/>
      <c r="I36" s="223"/>
      <c r="J36" s="223"/>
      <c r="K36" s="223"/>
    </row>
    <row r="37" spans="1:11" s="226" customFormat="1" ht="45" x14ac:dyDescent="0.25">
      <c r="A37" s="222"/>
      <c r="B37" s="224"/>
      <c r="C37" s="285" t="str">
        <f>IFERROR(VLOOKUP(D37,LISTAS!$I$1:$J$50,2,0),"INGRESE NOMBRE DEL ITEM")</f>
        <v>INGRESE NOMBRE DEL ITEM</v>
      </c>
      <c r="D37" s="223"/>
      <c r="E37" s="223"/>
      <c r="F37" s="223"/>
      <c r="G37" s="225"/>
      <c r="H37" s="296"/>
      <c r="I37" s="223"/>
      <c r="J37" s="223"/>
      <c r="K37" s="223"/>
    </row>
    <row r="38" spans="1:11" s="226" customFormat="1" ht="45" x14ac:dyDescent="0.25">
      <c r="A38" s="222"/>
      <c r="B38" s="224"/>
      <c r="C38" s="285" t="str">
        <f>IFERROR(VLOOKUP(D38,LISTAS!$I$1:$J$50,2,0),"INGRESE NOMBRE DEL ITEM")</f>
        <v>INGRESE NOMBRE DEL ITEM</v>
      </c>
      <c r="D38" s="223"/>
      <c r="E38" s="223"/>
      <c r="F38" s="223"/>
      <c r="G38" s="225"/>
      <c r="H38" s="296"/>
      <c r="I38" s="223"/>
      <c r="J38" s="223"/>
      <c r="K38" s="223"/>
    </row>
    <row r="39" spans="1:11" s="226" customFormat="1" ht="45" x14ac:dyDescent="0.25">
      <c r="A39" s="222"/>
      <c r="B39" s="224"/>
      <c r="C39" s="285" t="str">
        <f>IFERROR(VLOOKUP(D39,LISTAS!$I$1:$J$50,2,0),"INGRESE NOMBRE DEL ITEM")</f>
        <v>INGRESE NOMBRE DEL ITEM</v>
      </c>
      <c r="D39" s="223"/>
      <c r="E39" s="223"/>
      <c r="F39" s="223"/>
      <c r="G39" s="225"/>
      <c r="H39" s="296"/>
      <c r="I39" s="223"/>
      <c r="J39" s="223"/>
      <c r="K39" s="223"/>
    </row>
    <row r="40" spans="1:11" s="226" customFormat="1" ht="45" x14ac:dyDescent="0.25">
      <c r="A40" s="222"/>
      <c r="B40" s="224"/>
      <c r="C40" s="285" t="str">
        <f>IFERROR(VLOOKUP(D40,LISTAS!$I$1:$J$50,2,0),"INGRESE NOMBRE DEL ITEM")</f>
        <v>INGRESE NOMBRE DEL ITEM</v>
      </c>
      <c r="D40" s="223"/>
      <c r="E40" s="223"/>
      <c r="F40" s="223"/>
      <c r="G40" s="225"/>
      <c r="H40" s="296"/>
      <c r="I40" s="223"/>
      <c r="J40" s="223"/>
      <c r="K40" s="223"/>
    </row>
    <row r="41" spans="1:11" s="226" customFormat="1" ht="45" x14ac:dyDescent="0.25">
      <c r="A41" s="222"/>
      <c r="B41" s="224"/>
      <c r="C41" s="285" t="str">
        <f>IFERROR(VLOOKUP(D41,LISTAS!$I$1:$J$50,2,0),"INGRESE NOMBRE DEL ITEM")</f>
        <v>INGRESE NOMBRE DEL ITEM</v>
      </c>
      <c r="D41" s="223"/>
      <c r="E41" s="223"/>
      <c r="F41" s="223"/>
      <c r="G41" s="225"/>
      <c r="H41" s="296"/>
      <c r="I41" s="223"/>
      <c r="J41" s="223"/>
      <c r="K41" s="223"/>
    </row>
    <row r="42" spans="1:11" s="226" customFormat="1" ht="45" x14ac:dyDescent="0.25">
      <c r="A42" s="222"/>
      <c r="B42" s="224"/>
      <c r="C42" s="285" t="str">
        <f>IFERROR(VLOOKUP(D42,LISTAS!$I$1:$J$50,2,0),"INGRESE NOMBRE DEL ITEM")</f>
        <v>INGRESE NOMBRE DEL ITEM</v>
      </c>
      <c r="D42" s="223"/>
      <c r="E42" s="223"/>
      <c r="F42" s="223"/>
      <c r="G42" s="225"/>
      <c r="H42" s="296"/>
      <c r="I42" s="223"/>
      <c r="J42" s="223"/>
      <c r="K42" s="223"/>
    </row>
    <row r="43" spans="1:11" s="226" customFormat="1" ht="45" x14ac:dyDescent="0.25">
      <c r="A43" s="222"/>
      <c r="B43" s="224"/>
      <c r="C43" s="285" t="str">
        <f>IFERROR(VLOOKUP(D43,LISTAS!$I$1:$J$50,2,0),"INGRESE NOMBRE DEL ITEM")</f>
        <v>INGRESE NOMBRE DEL ITEM</v>
      </c>
      <c r="D43" s="223"/>
      <c r="E43" s="223"/>
      <c r="F43" s="223"/>
      <c r="G43" s="225"/>
      <c r="H43" s="296"/>
      <c r="I43" s="223"/>
      <c r="J43" s="223"/>
      <c r="K43" s="223"/>
    </row>
    <row r="44" spans="1:11" s="226" customFormat="1" ht="45" x14ac:dyDescent="0.25">
      <c r="A44" s="222"/>
      <c r="B44" s="224"/>
      <c r="C44" s="285" t="str">
        <f>IFERROR(VLOOKUP(D44,LISTAS!$I$1:$J$50,2,0),"INGRESE NOMBRE DEL ITEM")</f>
        <v>INGRESE NOMBRE DEL ITEM</v>
      </c>
      <c r="D44" s="223"/>
      <c r="E44" s="223"/>
      <c r="F44" s="223"/>
      <c r="G44" s="225"/>
      <c r="H44" s="296"/>
      <c r="I44" s="223"/>
      <c r="J44" s="223"/>
      <c r="K44" s="223"/>
    </row>
    <row r="45" spans="1:11" s="226" customFormat="1" ht="45" x14ac:dyDescent="0.25">
      <c r="A45" s="222"/>
      <c r="B45" s="224"/>
      <c r="C45" s="285" t="str">
        <f>IFERROR(VLOOKUP(D45,LISTAS!$I$1:$J$50,2,0),"INGRESE NOMBRE DEL ITEM")</f>
        <v>INGRESE NOMBRE DEL ITEM</v>
      </c>
      <c r="D45" s="223"/>
      <c r="E45" s="223"/>
      <c r="F45" s="223"/>
      <c r="G45" s="225"/>
      <c r="H45" s="296"/>
      <c r="I45" s="223"/>
      <c r="J45" s="223"/>
      <c r="K45" s="223"/>
    </row>
    <row r="46" spans="1:11" s="226" customFormat="1" ht="45" x14ac:dyDescent="0.25">
      <c r="A46" s="222"/>
      <c r="B46" s="224"/>
      <c r="C46" s="285" t="str">
        <f>IFERROR(VLOOKUP(D46,LISTAS!$I$1:$J$50,2,0),"INGRESE NOMBRE DEL ITEM")</f>
        <v>INGRESE NOMBRE DEL ITEM</v>
      </c>
      <c r="D46" s="223"/>
      <c r="E46" s="223"/>
      <c r="F46" s="223"/>
      <c r="G46" s="225"/>
      <c r="H46" s="296"/>
      <c r="I46" s="223"/>
      <c r="J46" s="223"/>
      <c r="K46" s="223"/>
    </row>
    <row r="47" spans="1:11" s="226" customFormat="1" ht="45" x14ac:dyDescent="0.25">
      <c r="A47" s="222"/>
      <c r="B47" s="224"/>
      <c r="C47" s="285" t="str">
        <f>IFERROR(VLOOKUP(D47,LISTAS!$I$1:$J$50,2,0),"INGRESE NOMBRE DEL ITEM")</f>
        <v>INGRESE NOMBRE DEL ITEM</v>
      </c>
      <c r="D47" s="223"/>
      <c r="E47" s="223"/>
      <c r="F47" s="223"/>
      <c r="G47" s="225"/>
      <c r="H47" s="296"/>
      <c r="I47" s="223"/>
      <c r="J47" s="223"/>
      <c r="K47" s="223"/>
    </row>
    <row r="48" spans="1:11" s="226" customFormat="1" ht="45" x14ac:dyDescent="0.25">
      <c r="A48" s="222"/>
      <c r="B48" s="224"/>
      <c r="C48" s="285" t="str">
        <f>IFERROR(VLOOKUP(D48,LISTAS!$I$1:$J$50,2,0),"INGRESE NOMBRE DEL ITEM")</f>
        <v>INGRESE NOMBRE DEL ITEM</v>
      </c>
      <c r="D48" s="223"/>
      <c r="E48" s="223"/>
      <c r="F48" s="223"/>
      <c r="G48" s="225"/>
      <c r="H48" s="296"/>
      <c r="I48" s="223"/>
      <c r="J48" s="223"/>
      <c r="K48" s="223"/>
    </row>
    <row r="49" spans="1:11" s="226" customFormat="1" ht="45" x14ac:dyDescent="0.25">
      <c r="A49" s="222"/>
      <c r="B49" s="224"/>
      <c r="C49" s="285" t="str">
        <f>IFERROR(VLOOKUP(D49,LISTAS!$I$1:$J$50,2,0),"INGRESE NOMBRE DEL ITEM")</f>
        <v>INGRESE NOMBRE DEL ITEM</v>
      </c>
      <c r="D49" s="223"/>
      <c r="E49" s="223"/>
      <c r="F49" s="223"/>
      <c r="G49" s="225"/>
      <c r="H49" s="296"/>
      <c r="I49" s="223"/>
      <c r="J49" s="223"/>
      <c r="K49" s="223"/>
    </row>
    <row r="50" spans="1:11" s="226" customFormat="1" ht="45" x14ac:dyDescent="0.25">
      <c r="A50" s="222"/>
      <c r="B50" s="224"/>
      <c r="C50" s="285" t="str">
        <f>IFERROR(VLOOKUP(D50,LISTAS!$I$1:$J$50,2,0),"INGRESE NOMBRE DEL ITEM")</f>
        <v>INGRESE NOMBRE DEL ITEM</v>
      </c>
      <c r="D50" s="223"/>
      <c r="E50" s="223"/>
      <c r="F50" s="223"/>
      <c r="G50" s="225"/>
      <c r="H50" s="296"/>
      <c r="I50" s="223"/>
      <c r="J50" s="223"/>
      <c r="K50" s="223"/>
    </row>
    <row r="51" spans="1:11" s="226" customFormat="1" ht="45" x14ac:dyDescent="0.25">
      <c r="A51" s="222"/>
      <c r="B51" s="224"/>
      <c r="C51" s="285" t="str">
        <f>IFERROR(VLOOKUP(D51,LISTAS!$I$1:$J$50,2,0),"INGRESE NOMBRE DEL ITEM")</f>
        <v>INGRESE NOMBRE DEL ITEM</v>
      </c>
      <c r="D51" s="223"/>
      <c r="E51" s="223"/>
      <c r="F51" s="223"/>
      <c r="G51" s="225"/>
      <c r="H51" s="296"/>
      <c r="I51" s="223"/>
      <c r="J51" s="223"/>
      <c r="K51" s="223"/>
    </row>
    <row r="52" spans="1:11" s="226" customFormat="1" ht="45" x14ac:dyDescent="0.25">
      <c r="A52" s="222"/>
      <c r="B52" s="224"/>
      <c r="C52" s="285" t="str">
        <f>IFERROR(VLOOKUP(D52,LISTAS!$I$1:$J$50,2,0),"INGRESE NOMBRE DEL ITEM")</f>
        <v>INGRESE NOMBRE DEL ITEM</v>
      </c>
      <c r="D52" s="223"/>
      <c r="E52" s="223"/>
      <c r="F52" s="223"/>
      <c r="G52" s="225"/>
      <c r="H52" s="296"/>
      <c r="I52" s="223"/>
      <c r="J52" s="223"/>
      <c r="K52" s="223"/>
    </row>
    <row r="53" spans="1:11" s="226" customFormat="1" ht="45" x14ac:dyDescent="0.25">
      <c r="A53" s="222"/>
      <c r="B53" s="224"/>
      <c r="C53" s="285" t="str">
        <f>IFERROR(VLOOKUP(D53,LISTAS!$I$1:$J$50,2,0),"INGRESE NOMBRE DEL ITEM")</f>
        <v>INGRESE NOMBRE DEL ITEM</v>
      </c>
      <c r="D53" s="223"/>
      <c r="E53" s="223"/>
      <c r="F53" s="223"/>
      <c r="G53" s="225"/>
      <c r="H53" s="296"/>
      <c r="I53" s="223"/>
      <c r="J53" s="223"/>
      <c r="K53" s="223"/>
    </row>
    <row r="54" spans="1:11" s="226" customFormat="1" ht="45" x14ac:dyDescent="0.25">
      <c r="A54" s="222"/>
      <c r="B54" s="224"/>
      <c r="C54" s="285" t="str">
        <f>IFERROR(VLOOKUP(D54,LISTAS!$I$1:$J$50,2,0),"INGRESE NOMBRE DEL ITEM")</f>
        <v>INGRESE NOMBRE DEL ITEM</v>
      </c>
      <c r="D54" s="223"/>
      <c r="E54" s="223"/>
      <c r="F54" s="223"/>
      <c r="G54" s="225"/>
      <c r="H54" s="296"/>
      <c r="I54" s="223"/>
      <c r="J54" s="223"/>
      <c r="K54" s="223"/>
    </row>
    <row r="55" spans="1:11" s="226" customFormat="1" ht="45" x14ac:dyDescent="0.25">
      <c r="A55" s="222"/>
      <c r="B55" s="224"/>
      <c r="C55" s="285" t="str">
        <f>IFERROR(VLOOKUP(D55,LISTAS!$I$1:$J$50,2,0),"INGRESE NOMBRE DEL ITEM")</f>
        <v>INGRESE NOMBRE DEL ITEM</v>
      </c>
      <c r="D55" s="223"/>
      <c r="E55" s="223"/>
      <c r="F55" s="223"/>
      <c r="G55" s="225"/>
      <c r="H55" s="296"/>
      <c r="I55" s="223"/>
      <c r="J55" s="223"/>
      <c r="K55" s="223"/>
    </row>
    <row r="56" spans="1:11" s="226" customFormat="1" ht="45" x14ac:dyDescent="0.25">
      <c r="A56" s="222"/>
      <c r="B56" s="224"/>
      <c r="C56" s="285" t="str">
        <f>IFERROR(VLOOKUP(D56,LISTAS!$I$1:$J$50,2,0),"INGRESE NOMBRE DEL ITEM")</f>
        <v>INGRESE NOMBRE DEL ITEM</v>
      </c>
      <c r="D56" s="223"/>
      <c r="E56" s="223"/>
      <c r="F56" s="223"/>
      <c r="G56" s="225"/>
      <c r="H56" s="296"/>
      <c r="I56" s="223"/>
      <c r="J56" s="223"/>
      <c r="K56" s="223"/>
    </row>
    <row r="57" spans="1:11" s="226" customFormat="1" ht="45" x14ac:dyDescent="0.25">
      <c r="A57" s="222"/>
      <c r="B57" s="224"/>
      <c r="C57" s="285" t="str">
        <f>IFERROR(VLOOKUP(D57,LISTAS!$I$1:$J$50,2,0),"INGRESE NOMBRE DEL ITEM")</f>
        <v>INGRESE NOMBRE DEL ITEM</v>
      </c>
      <c r="D57" s="223"/>
      <c r="E57" s="223"/>
      <c r="F57" s="223"/>
      <c r="G57" s="225"/>
      <c r="H57" s="296"/>
      <c r="I57" s="223"/>
      <c r="J57" s="223"/>
      <c r="K57" s="223"/>
    </row>
    <row r="58" spans="1:11" s="226" customFormat="1" ht="45" x14ac:dyDescent="0.25">
      <c r="A58" s="222"/>
      <c r="B58" s="224"/>
      <c r="C58" s="285" t="str">
        <f>IFERROR(VLOOKUP(D58,LISTAS!$I$1:$J$50,2,0),"INGRESE NOMBRE DEL ITEM")</f>
        <v>INGRESE NOMBRE DEL ITEM</v>
      </c>
      <c r="D58" s="223"/>
      <c r="E58" s="223"/>
      <c r="F58" s="223"/>
      <c r="G58" s="225"/>
      <c r="H58" s="296"/>
      <c r="I58" s="223"/>
      <c r="J58" s="223"/>
      <c r="K58" s="223"/>
    </row>
    <row r="59" spans="1:11" s="226" customFormat="1" ht="45" x14ac:dyDescent="0.25">
      <c r="A59" s="222"/>
      <c r="B59" s="224"/>
      <c r="C59" s="285" t="str">
        <f>IFERROR(VLOOKUP(D59,LISTAS!$I$1:$J$50,2,0),"INGRESE NOMBRE DEL ITEM")</f>
        <v>INGRESE NOMBRE DEL ITEM</v>
      </c>
      <c r="D59" s="223"/>
      <c r="E59" s="223"/>
      <c r="F59" s="223"/>
      <c r="G59" s="225"/>
      <c r="H59" s="296"/>
      <c r="I59" s="223"/>
      <c r="J59" s="223"/>
      <c r="K59" s="223"/>
    </row>
    <row r="60" spans="1:11" s="226" customFormat="1" ht="45" x14ac:dyDescent="0.25">
      <c r="A60" s="222"/>
      <c r="B60" s="224"/>
      <c r="C60" s="285" t="str">
        <f>IFERROR(VLOOKUP(D60,LISTAS!$I$1:$J$50,2,0),"INGRESE NOMBRE DEL ITEM")</f>
        <v>INGRESE NOMBRE DEL ITEM</v>
      </c>
      <c r="D60" s="223"/>
      <c r="E60" s="223"/>
      <c r="F60" s="223"/>
      <c r="G60" s="225"/>
      <c r="H60" s="296"/>
      <c r="I60" s="223"/>
      <c r="J60" s="223"/>
      <c r="K60" s="223"/>
    </row>
    <row r="61" spans="1:11" s="226" customFormat="1" ht="45" x14ac:dyDescent="0.25">
      <c r="A61" s="222"/>
      <c r="B61" s="224"/>
      <c r="C61" s="285" t="str">
        <f>IFERROR(VLOOKUP(D61,LISTAS!$I$1:$J$50,2,0),"INGRESE NOMBRE DEL ITEM")</f>
        <v>INGRESE NOMBRE DEL ITEM</v>
      </c>
      <c r="D61" s="223"/>
      <c r="E61" s="223"/>
      <c r="F61" s="223"/>
      <c r="G61" s="225"/>
      <c r="H61" s="296"/>
      <c r="I61" s="223"/>
      <c r="J61" s="223"/>
      <c r="K61" s="223"/>
    </row>
    <row r="62" spans="1:11" s="226" customFormat="1" ht="45" x14ac:dyDescent="0.25">
      <c r="A62" s="222"/>
      <c r="B62" s="224"/>
      <c r="C62" s="285" t="str">
        <f>IFERROR(VLOOKUP(D62,LISTAS!$I$1:$J$50,2,0),"INGRESE NOMBRE DEL ITEM")</f>
        <v>INGRESE NOMBRE DEL ITEM</v>
      </c>
      <c r="D62" s="223"/>
      <c r="E62" s="223"/>
      <c r="F62" s="223"/>
      <c r="G62" s="225"/>
      <c r="H62" s="296"/>
      <c r="I62" s="223"/>
      <c r="J62" s="223"/>
      <c r="K62" s="223"/>
    </row>
    <row r="63" spans="1:11" s="226" customFormat="1" ht="45" x14ac:dyDescent="0.25">
      <c r="A63" s="222"/>
      <c r="B63" s="224"/>
      <c r="C63" s="285" t="str">
        <f>IFERROR(VLOOKUP(D63,LISTAS!$I$1:$J$50,2,0),"INGRESE NOMBRE DEL ITEM")</f>
        <v>INGRESE NOMBRE DEL ITEM</v>
      </c>
      <c r="D63" s="223"/>
      <c r="E63" s="223"/>
      <c r="F63" s="223"/>
      <c r="G63" s="225"/>
      <c r="H63" s="296"/>
      <c r="I63" s="223"/>
      <c r="J63" s="223"/>
      <c r="K63" s="223"/>
    </row>
    <row r="64" spans="1:11" s="226" customFormat="1" ht="45" x14ac:dyDescent="0.25">
      <c r="A64" s="222"/>
      <c r="B64" s="224"/>
      <c r="C64" s="285" t="str">
        <f>IFERROR(VLOOKUP(D64,LISTAS!$I$1:$J$50,2,0),"INGRESE NOMBRE DEL ITEM")</f>
        <v>INGRESE NOMBRE DEL ITEM</v>
      </c>
      <c r="D64" s="223"/>
      <c r="E64" s="223"/>
      <c r="F64" s="223"/>
      <c r="G64" s="225"/>
      <c r="H64" s="296"/>
      <c r="I64" s="223"/>
      <c r="J64" s="223"/>
      <c r="K64" s="223"/>
    </row>
    <row r="65" spans="1:11" s="226" customFormat="1" ht="45" x14ac:dyDescent="0.25">
      <c r="A65" s="222"/>
      <c r="B65" s="224"/>
      <c r="C65" s="285" t="str">
        <f>IFERROR(VLOOKUP(D65,LISTAS!$I$1:$J$50,2,0),"INGRESE NOMBRE DEL ITEM")</f>
        <v>INGRESE NOMBRE DEL ITEM</v>
      </c>
      <c r="D65" s="223"/>
      <c r="E65" s="223"/>
      <c r="F65" s="223"/>
      <c r="G65" s="225"/>
      <c r="H65" s="296"/>
      <c r="I65" s="223"/>
      <c r="J65" s="223"/>
      <c r="K65" s="223"/>
    </row>
    <row r="66" spans="1:11" s="226" customFormat="1" ht="45" x14ac:dyDescent="0.25">
      <c r="A66" s="222"/>
      <c r="B66" s="224"/>
      <c r="C66" s="285" t="str">
        <f>IFERROR(VLOOKUP(D66,LISTAS!$I$1:$J$50,2,0),"INGRESE NOMBRE DEL ITEM")</f>
        <v>INGRESE NOMBRE DEL ITEM</v>
      </c>
      <c r="D66" s="223"/>
      <c r="E66" s="223"/>
      <c r="F66" s="223"/>
      <c r="G66" s="225"/>
      <c r="H66" s="296"/>
      <c r="I66" s="223"/>
      <c r="J66" s="223"/>
      <c r="K66" s="223"/>
    </row>
    <row r="67" spans="1:11" s="226" customFormat="1" ht="45" x14ac:dyDescent="0.25">
      <c r="A67" s="222"/>
      <c r="B67" s="224"/>
      <c r="C67" s="285" t="str">
        <f>IFERROR(VLOOKUP(D67,LISTAS!$I$1:$J$50,2,0),"INGRESE NOMBRE DEL ITEM")</f>
        <v>INGRESE NOMBRE DEL ITEM</v>
      </c>
      <c r="D67" s="223"/>
      <c r="E67" s="223"/>
      <c r="F67" s="223"/>
      <c r="G67" s="225"/>
      <c r="H67" s="296"/>
      <c r="I67" s="223"/>
      <c r="J67" s="223"/>
      <c r="K67" s="223"/>
    </row>
    <row r="68" spans="1:11" s="226" customFormat="1" ht="45" x14ac:dyDescent="0.25">
      <c r="A68" s="222"/>
      <c r="B68" s="224"/>
      <c r="C68" s="285" t="str">
        <f>IFERROR(VLOOKUP(D68,LISTAS!$I$1:$J$50,2,0),"INGRESE NOMBRE DEL ITEM")</f>
        <v>INGRESE NOMBRE DEL ITEM</v>
      </c>
      <c r="D68" s="223"/>
      <c r="E68" s="223"/>
      <c r="F68" s="223"/>
      <c r="G68" s="225"/>
      <c r="H68" s="296"/>
      <c r="I68" s="223"/>
      <c r="J68" s="223"/>
      <c r="K68" s="223"/>
    </row>
    <row r="69" spans="1:11" s="226" customFormat="1" ht="45" x14ac:dyDescent="0.25">
      <c r="A69" s="222"/>
      <c r="B69" s="224"/>
      <c r="C69" s="285" t="str">
        <f>IFERROR(VLOOKUP(D69,LISTAS!$I$1:$J$50,2,0),"INGRESE NOMBRE DEL ITEM")</f>
        <v>INGRESE NOMBRE DEL ITEM</v>
      </c>
      <c r="D69" s="223"/>
      <c r="E69" s="223"/>
      <c r="F69" s="223"/>
      <c r="G69" s="225"/>
      <c r="H69" s="296"/>
      <c r="I69" s="223"/>
      <c r="J69" s="223"/>
      <c r="K69" s="223"/>
    </row>
    <row r="70" spans="1:11" s="226" customFormat="1" ht="45" x14ac:dyDescent="0.25">
      <c r="A70" s="222"/>
      <c r="B70" s="224"/>
      <c r="C70" s="285" t="str">
        <f>IFERROR(VLOOKUP(D70,LISTAS!$I$1:$J$50,2,0),"INGRESE NOMBRE DEL ITEM")</f>
        <v>INGRESE NOMBRE DEL ITEM</v>
      </c>
      <c r="D70" s="223"/>
      <c r="E70" s="223"/>
      <c r="F70" s="223"/>
      <c r="G70" s="225"/>
      <c r="H70" s="296"/>
      <c r="I70" s="223"/>
      <c r="J70" s="223"/>
      <c r="K70" s="223"/>
    </row>
    <row r="71" spans="1:11" s="226" customFormat="1" ht="45" x14ac:dyDescent="0.25">
      <c r="A71" s="222"/>
      <c r="B71" s="224"/>
      <c r="C71" s="285" t="str">
        <f>IFERROR(VLOOKUP(D71,LISTAS!$I$1:$J$50,2,0),"INGRESE NOMBRE DEL ITEM")</f>
        <v>INGRESE NOMBRE DEL ITEM</v>
      </c>
      <c r="D71" s="223"/>
      <c r="E71" s="223"/>
      <c r="F71" s="223"/>
      <c r="G71" s="225"/>
      <c r="H71" s="296"/>
      <c r="I71" s="223"/>
      <c r="J71" s="223"/>
      <c r="K71" s="223"/>
    </row>
    <row r="72" spans="1:11" s="226" customFormat="1" ht="45" x14ac:dyDescent="0.25">
      <c r="A72" s="222"/>
      <c r="B72" s="224"/>
      <c r="C72" s="285" t="str">
        <f>IFERROR(VLOOKUP(D72,LISTAS!$I$1:$J$50,2,0),"INGRESE NOMBRE DEL ITEM")</f>
        <v>INGRESE NOMBRE DEL ITEM</v>
      </c>
      <c r="D72" s="223"/>
      <c r="E72" s="223"/>
      <c r="F72" s="223"/>
      <c r="G72" s="225"/>
      <c r="H72" s="296"/>
      <c r="I72" s="223"/>
      <c r="J72" s="223"/>
      <c r="K72" s="223"/>
    </row>
    <row r="73" spans="1:11" s="226" customFormat="1" ht="45" x14ac:dyDescent="0.25">
      <c r="A73" s="222"/>
      <c r="B73" s="224"/>
      <c r="C73" s="285" t="str">
        <f>IFERROR(VLOOKUP(D73,LISTAS!$I$1:$J$50,2,0),"INGRESE NOMBRE DEL ITEM")</f>
        <v>INGRESE NOMBRE DEL ITEM</v>
      </c>
      <c r="D73" s="223"/>
      <c r="E73" s="223"/>
      <c r="F73" s="223"/>
      <c r="G73" s="225"/>
      <c r="H73" s="296"/>
      <c r="I73" s="223"/>
      <c r="J73" s="223"/>
      <c r="K73" s="223"/>
    </row>
    <row r="74" spans="1:11" s="226" customFormat="1" ht="45" x14ac:dyDescent="0.25">
      <c r="A74" s="222"/>
      <c r="B74" s="224"/>
      <c r="C74" s="285" t="str">
        <f>IFERROR(VLOOKUP(D74,LISTAS!$I$1:$J$50,2,0),"INGRESE NOMBRE DEL ITEM")</f>
        <v>INGRESE NOMBRE DEL ITEM</v>
      </c>
      <c r="D74" s="223"/>
      <c r="E74" s="223"/>
      <c r="F74" s="223"/>
      <c r="G74" s="225"/>
      <c r="H74" s="296"/>
      <c r="I74" s="223"/>
      <c r="J74" s="223"/>
      <c r="K74" s="223"/>
    </row>
    <row r="75" spans="1:11" s="226" customFormat="1" ht="45" x14ac:dyDescent="0.25">
      <c r="A75" s="222"/>
      <c r="B75" s="224"/>
      <c r="C75" s="285" t="str">
        <f>IFERROR(VLOOKUP(D75,LISTAS!$I$1:$J$50,2,0),"INGRESE NOMBRE DEL ITEM")</f>
        <v>INGRESE NOMBRE DEL ITEM</v>
      </c>
      <c r="D75" s="223"/>
      <c r="E75" s="223"/>
      <c r="F75" s="223"/>
      <c r="G75" s="225"/>
      <c r="H75" s="296"/>
      <c r="I75" s="223"/>
      <c r="J75" s="223"/>
      <c r="K75" s="223"/>
    </row>
    <row r="76" spans="1:11" s="226" customFormat="1" ht="45" x14ac:dyDescent="0.25">
      <c r="A76" s="222"/>
      <c r="B76" s="224"/>
      <c r="C76" s="285" t="str">
        <f>IFERROR(VLOOKUP(D76,LISTAS!$I$1:$J$50,2,0),"INGRESE NOMBRE DEL ITEM")</f>
        <v>INGRESE NOMBRE DEL ITEM</v>
      </c>
      <c r="D76" s="223"/>
      <c r="E76" s="223"/>
      <c r="F76" s="223"/>
      <c r="G76" s="225"/>
      <c r="H76" s="296"/>
      <c r="I76" s="223"/>
      <c r="J76" s="223"/>
      <c r="K76" s="223"/>
    </row>
    <row r="77" spans="1:11" s="226" customFormat="1" ht="45" x14ac:dyDescent="0.25">
      <c r="A77" s="222"/>
      <c r="B77" s="224"/>
      <c r="C77" s="285" t="str">
        <f>IFERROR(VLOOKUP(D77,LISTAS!$I$1:$J$50,2,0),"INGRESE NOMBRE DEL ITEM")</f>
        <v>INGRESE NOMBRE DEL ITEM</v>
      </c>
      <c r="D77" s="223"/>
      <c r="E77" s="223"/>
      <c r="F77" s="223"/>
      <c r="G77" s="225"/>
      <c r="H77" s="296"/>
      <c r="I77" s="223"/>
      <c r="J77" s="223"/>
      <c r="K77" s="223"/>
    </row>
    <row r="78" spans="1:11" s="226" customFormat="1" ht="45" x14ac:dyDescent="0.25">
      <c r="A78" s="222"/>
      <c r="B78" s="224"/>
      <c r="C78" s="285" t="str">
        <f>IFERROR(VLOOKUP(D78,LISTAS!$I$1:$J$50,2,0),"INGRESE NOMBRE DEL ITEM")</f>
        <v>INGRESE NOMBRE DEL ITEM</v>
      </c>
      <c r="D78" s="223"/>
      <c r="E78" s="223"/>
      <c r="F78" s="223"/>
      <c r="G78" s="225"/>
      <c r="H78" s="296"/>
      <c r="I78" s="223"/>
      <c r="J78" s="223"/>
      <c r="K78" s="223"/>
    </row>
    <row r="79" spans="1:11" s="226" customFormat="1" ht="45" x14ac:dyDescent="0.25">
      <c r="A79" s="222"/>
      <c r="B79" s="224"/>
      <c r="C79" s="285" t="str">
        <f>IFERROR(VLOOKUP(D79,LISTAS!$I$1:$J$50,2,0),"INGRESE NOMBRE DEL ITEM")</f>
        <v>INGRESE NOMBRE DEL ITEM</v>
      </c>
      <c r="D79" s="223"/>
      <c r="E79" s="223"/>
      <c r="F79" s="223"/>
      <c r="G79" s="225"/>
      <c r="H79" s="296"/>
      <c r="I79" s="223"/>
      <c r="J79" s="223"/>
      <c r="K79" s="223"/>
    </row>
    <row r="80" spans="1:11" s="226" customFormat="1" ht="45" x14ac:dyDescent="0.25">
      <c r="A80" s="222"/>
      <c r="B80" s="224"/>
      <c r="C80" s="285" t="str">
        <f>IFERROR(VLOOKUP(D80,LISTAS!$I$1:$J$50,2,0),"INGRESE NOMBRE DEL ITEM")</f>
        <v>INGRESE NOMBRE DEL ITEM</v>
      </c>
      <c r="D80" s="223"/>
      <c r="E80" s="223"/>
      <c r="F80" s="223"/>
      <c r="G80" s="225"/>
      <c r="H80" s="296"/>
      <c r="I80" s="223"/>
      <c r="J80" s="223"/>
      <c r="K80" s="223"/>
    </row>
    <row r="81" spans="1:11" s="226" customFormat="1" ht="45" x14ac:dyDescent="0.25">
      <c r="A81" s="222"/>
      <c r="B81" s="224"/>
      <c r="C81" s="285" t="str">
        <f>IFERROR(VLOOKUP(D81,LISTAS!$I$1:$J$50,2,0),"INGRESE NOMBRE DEL ITEM")</f>
        <v>INGRESE NOMBRE DEL ITEM</v>
      </c>
      <c r="D81" s="223"/>
      <c r="E81" s="223"/>
      <c r="F81" s="223"/>
      <c r="G81" s="225"/>
      <c r="H81" s="296"/>
      <c r="I81" s="223"/>
      <c r="J81" s="223"/>
      <c r="K81" s="223"/>
    </row>
    <row r="82" spans="1:11" s="226" customFormat="1" ht="45" x14ac:dyDescent="0.25">
      <c r="A82" s="222"/>
      <c r="B82" s="224"/>
      <c r="C82" s="285" t="str">
        <f>IFERROR(VLOOKUP(D82,LISTAS!$I$1:$J$50,2,0),"INGRESE NOMBRE DEL ITEM")</f>
        <v>INGRESE NOMBRE DEL ITEM</v>
      </c>
      <c r="D82" s="223"/>
      <c r="E82" s="223"/>
      <c r="F82" s="223"/>
      <c r="G82" s="225"/>
      <c r="H82" s="296"/>
      <c r="I82" s="223"/>
      <c r="J82" s="223"/>
      <c r="K82" s="223"/>
    </row>
    <row r="83" spans="1:11" s="226" customFormat="1" ht="45" x14ac:dyDescent="0.25">
      <c r="A83" s="222"/>
      <c r="B83" s="224"/>
      <c r="C83" s="285" t="str">
        <f>IFERROR(VLOOKUP(D83,LISTAS!$I$1:$J$50,2,0),"INGRESE NOMBRE DEL ITEM")</f>
        <v>INGRESE NOMBRE DEL ITEM</v>
      </c>
      <c r="D83" s="223"/>
      <c r="E83" s="223"/>
      <c r="F83" s="223"/>
      <c r="G83" s="225"/>
      <c r="H83" s="296"/>
      <c r="I83" s="223"/>
      <c r="J83" s="223"/>
      <c r="K83" s="223"/>
    </row>
    <row r="84" spans="1:11" s="226" customFormat="1" ht="45" x14ac:dyDescent="0.25">
      <c r="A84" s="222"/>
      <c r="B84" s="224"/>
      <c r="C84" s="285" t="str">
        <f>IFERROR(VLOOKUP(D84,LISTAS!$I$1:$J$50,2,0),"INGRESE NOMBRE DEL ITEM")</f>
        <v>INGRESE NOMBRE DEL ITEM</v>
      </c>
      <c r="D84" s="223"/>
      <c r="E84" s="223"/>
      <c r="F84" s="223"/>
      <c r="G84" s="225"/>
      <c r="H84" s="296"/>
      <c r="I84" s="223"/>
      <c r="J84" s="223"/>
      <c r="K84" s="223"/>
    </row>
    <row r="85" spans="1:11" s="226" customFormat="1" ht="45" x14ac:dyDescent="0.25">
      <c r="A85" s="222"/>
      <c r="B85" s="224"/>
      <c r="C85" s="285" t="str">
        <f>IFERROR(VLOOKUP(D85,LISTAS!$I$1:$J$50,2,0),"INGRESE NOMBRE DEL ITEM")</f>
        <v>INGRESE NOMBRE DEL ITEM</v>
      </c>
      <c r="D85" s="223"/>
      <c r="E85" s="223"/>
      <c r="F85" s="223"/>
      <c r="G85" s="225"/>
      <c r="H85" s="296"/>
      <c r="I85" s="223"/>
      <c r="J85" s="223"/>
      <c r="K85" s="223"/>
    </row>
    <row r="86" spans="1:11" s="226" customFormat="1" ht="45" x14ac:dyDescent="0.25">
      <c r="A86" s="222"/>
      <c r="B86" s="224"/>
      <c r="C86" s="285" t="str">
        <f>IFERROR(VLOOKUP(D86,LISTAS!$I$1:$J$50,2,0),"INGRESE NOMBRE DEL ITEM")</f>
        <v>INGRESE NOMBRE DEL ITEM</v>
      </c>
      <c r="D86" s="223"/>
      <c r="E86" s="223"/>
      <c r="F86" s="223"/>
      <c r="G86" s="225"/>
      <c r="H86" s="296"/>
      <c r="I86" s="223"/>
      <c r="J86" s="223"/>
      <c r="K86" s="223"/>
    </row>
    <row r="87" spans="1:11" s="226" customFormat="1" ht="45" x14ac:dyDescent="0.25">
      <c r="A87" s="222"/>
      <c r="B87" s="224"/>
      <c r="C87" s="285" t="str">
        <f>IFERROR(VLOOKUP(D87,LISTAS!$I$1:$J$50,2,0),"INGRESE NOMBRE DEL ITEM")</f>
        <v>INGRESE NOMBRE DEL ITEM</v>
      </c>
      <c r="D87" s="223"/>
      <c r="E87" s="223"/>
      <c r="F87" s="223"/>
      <c r="G87" s="225"/>
      <c r="H87" s="296"/>
      <c r="I87" s="223"/>
      <c r="J87" s="223"/>
      <c r="K87" s="223"/>
    </row>
    <row r="88" spans="1:11" s="226" customFormat="1" ht="45" x14ac:dyDescent="0.25">
      <c r="A88" s="222"/>
      <c r="B88" s="224"/>
      <c r="C88" s="285" t="str">
        <f>IFERROR(VLOOKUP(D88,LISTAS!$I$1:$J$50,2,0),"INGRESE NOMBRE DEL ITEM")</f>
        <v>INGRESE NOMBRE DEL ITEM</v>
      </c>
      <c r="D88" s="223"/>
      <c r="E88" s="223"/>
      <c r="F88" s="223"/>
      <c r="G88" s="225"/>
      <c r="H88" s="296"/>
      <c r="I88" s="223"/>
      <c r="J88" s="223"/>
      <c r="K88" s="223"/>
    </row>
    <row r="89" spans="1:11" s="226" customFormat="1" ht="45" x14ac:dyDescent="0.25">
      <c r="A89" s="222"/>
      <c r="B89" s="224"/>
      <c r="C89" s="285" t="str">
        <f>IFERROR(VLOOKUP(D89,LISTAS!$I$1:$J$50,2,0),"INGRESE NOMBRE DEL ITEM")</f>
        <v>INGRESE NOMBRE DEL ITEM</v>
      </c>
      <c r="D89" s="223"/>
      <c r="E89" s="223"/>
      <c r="F89" s="223"/>
      <c r="G89" s="225"/>
      <c r="H89" s="296"/>
      <c r="I89" s="223"/>
      <c r="J89" s="223"/>
      <c r="K89" s="223"/>
    </row>
    <row r="90" spans="1:11" s="226" customFormat="1" ht="45" x14ac:dyDescent="0.25">
      <c r="A90" s="222"/>
      <c r="B90" s="224"/>
      <c r="C90" s="285" t="str">
        <f>IFERROR(VLOOKUP(D90,LISTAS!$I$1:$J$50,2,0),"INGRESE NOMBRE DEL ITEM")</f>
        <v>INGRESE NOMBRE DEL ITEM</v>
      </c>
      <c r="D90" s="223"/>
      <c r="E90" s="223"/>
      <c r="F90" s="223"/>
      <c r="G90" s="225"/>
      <c r="H90" s="296"/>
      <c r="I90" s="223"/>
      <c r="J90" s="223"/>
      <c r="K90" s="223"/>
    </row>
    <row r="91" spans="1:11" s="226" customFormat="1" ht="45" x14ac:dyDescent="0.25">
      <c r="A91" s="222"/>
      <c r="B91" s="224"/>
      <c r="C91" s="285" t="str">
        <f>IFERROR(VLOOKUP(D91,LISTAS!$I$1:$J$50,2,0),"INGRESE NOMBRE DEL ITEM")</f>
        <v>INGRESE NOMBRE DEL ITEM</v>
      </c>
      <c r="D91" s="223"/>
      <c r="E91" s="223"/>
      <c r="F91" s="223"/>
      <c r="G91" s="225"/>
      <c r="H91" s="296"/>
      <c r="I91" s="223"/>
      <c r="J91" s="223"/>
      <c r="K91" s="223"/>
    </row>
    <row r="92" spans="1:11" s="226" customFormat="1" ht="45" x14ac:dyDescent="0.25">
      <c r="A92" s="222"/>
      <c r="B92" s="224"/>
      <c r="C92" s="285" t="str">
        <f>IFERROR(VLOOKUP(D92,LISTAS!$I$1:$J$50,2,0),"INGRESE NOMBRE DEL ITEM")</f>
        <v>INGRESE NOMBRE DEL ITEM</v>
      </c>
      <c r="D92" s="223"/>
      <c r="E92" s="223"/>
      <c r="F92" s="223"/>
      <c r="G92" s="225"/>
      <c r="H92" s="296"/>
      <c r="I92" s="223"/>
      <c r="J92" s="223"/>
      <c r="K92" s="223"/>
    </row>
    <row r="93" spans="1:11" s="226" customFormat="1" ht="45" x14ac:dyDescent="0.25">
      <c r="A93" s="222"/>
      <c r="B93" s="224"/>
      <c r="C93" s="285" t="str">
        <f>IFERROR(VLOOKUP(D93,LISTAS!$I$1:$J$50,2,0),"INGRESE NOMBRE DEL ITEM")</f>
        <v>INGRESE NOMBRE DEL ITEM</v>
      </c>
      <c r="D93" s="223"/>
      <c r="E93" s="223"/>
      <c r="F93" s="223"/>
      <c r="G93" s="225"/>
      <c r="H93" s="296"/>
      <c r="I93" s="223"/>
      <c r="J93" s="223"/>
      <c r="K93" s="223"/>
    </row>
    <row r="94" spans="1:11" s="226" customFormat="1" ht="45" x14ac:dyDescent="0.25">
      <c r="A94" s="222"/>
      <c r="B94" s="224"/>
      <c r="C94" s="285" t="str">
        <f>IFERROR(VLOOKUP(D94,LISTAS!$I$1:$J$50,2,0),"INGRESE NOMBRE DEL ITEM")</f>
        <v>INGRESE NOMBRE DEL ITEM</v>
      </c>
      <c r="D94" s="223"/>
      <c r="E94" s="223"/>
      <c r="F94" s="223"/>
      <c r="G94" s="225"/>
      <c r="H94" s="296"/>
      <c r="I94" s="223"/>
      <c r="J94" s="223"/>
      <c r="K94" s="223"/>
    </row>
    <row r="95" spans="1:11" s="226" customFormat="1" ht="45" x14ac:dyDescent="0.25">
      <c r="A95" s="222"/>
      <c r="B95" s="224"/>
      <c r="C95" s="285" t="str">
        <f>IFERROR(VLOOKUP(D95,LISTAS!$I$1:$J$50,2,0),"INGRESE NOMBRE DEL ITEM")</f>
        <v>INGRESE NOMBRE DEL ITEM</v>
      </c>
      <c r="D95" s="223"/>
      <c r="E95" s="223"/>
      <c r="F95" s="223"/>
      <c r="G95" s="225"/>
      <c r="H95" s="296"/>
      <c r="I95" s="223"/>
      <c r="J95" s="223"/>
      <c r="K95" s="223"/>
    </row>
    <row r="96" spans="1:11" s="226" customFormat="1" ht="45" x14ac:dyDescent="0.25">
      <c r="A96" s="222"/>
      <c r="B96" s="224"/>
      <c r="C96" s="285" t="str">
        <f>IFERROR(VLOOKUP(D96,LISTAS!$I$1:$J$50,2,0),"INGRESE NOMBRE DEL ITEM")</f>
        <v>INGRESE NOMBRE DEL ITEM</v>
      </c>
      <c r="D96" s="223"/>
      <c r="E96" s="223"/>
      <c r="F96" s="223"/>
      <c r="G96" s="225"/>
      <c r="H96" s="296"/>
      <c r="I96" s="223"/>
      <c r="J96" s="223"/>
      <c r="K96" s="223"/>
    </row>
    <row r="97" spans="1:14" s="226" customFormat="1" ht="45" x14ac:dyDescent="0.25">
      <c r="A97" s="222"/>
      <c r="B97" s="224"/>
      <c r="C97" s="285" t="str">
        <f>IFERROR(VLOOKUP(D97,LISTAS!$I$1:$J$50,2,0),"INGRESE NOMBRE DEL ITEM")</f>
        <v>INGRESE NOMBRE DEL ITEM</v>
      </c>
      <c r="D97" s="223"/>
      <c r="E97" s="223"/>
      <c r="F97" s="223"/>
      <c r="G97" s="225"/>
      <c r="H97" s="296"/>
      <c r="I97" s="223"/>
      <c r="J97" s="223"/>
      <c r="K97" s="223"/>
    </row>
    <row r="98" spans="1:14" s="226" customFormat="1" ht="45" x14ac:dyDescent="0.25">
      <c r="A98" s="222"/>
      <c r="B98" s="224"/>
      <c r="C98" s="285" t="str">
        <f>IFERROR(VLOOKUP(D98,LISTAS!$I$1:$J$50,2,0),"INGRESE NOMBRE DEL ITEM")</f>
        <v>INGRESE NOMBRE DEL ITEM</v>
      </c>
      <c r="D98" s="223"/>
      <c r="E98" s="223"/>
      <c r="F98" s="223"/>
      <c r="G98" s="225"/>
      <c r="H98" s="296"/>
      <c r="I98" s="223"/>
      <c r="J98" s="223"/>
      <c r="K98" s="223"/>
    </row>
    <row r="99" spans="1:14" s="226" customFormat="1" ht="45" x14ac:dyDescent="0.25">
      <c r="A99" s="222"/>
      <c r="B99" s="224"/>
      <c r="C99" s="285" t="str">
        <f>IFERROR(VLOOKUP(D99,LISTAS!$I$1:$J$50,2,0),"INGRESE NOMBRE DEL ITEM")</f>
        <v>INGRESE NOMBRE DEL ITEM</v>
      </c>
      <c r="D99" s="223"/>
      <c r="E99" s="223"/>
      <c r="F99" s="223"/>
      <c r="G99" s="225"/>
      <c r="H99" s="296"/>
      <c r="I99" s="223"/>
      <c r="J99" s="223"/>
      <c r="K99" s="223"/>
    </row>
    <row r="100" spans="1:14" s="226" customFormat="1" ht="45" x14ac:dyDescent="0.25">
      <c r="A100" s="222"/>
      <c r="B100" s="224"/>
      <c r="C100" s="285" t="str">
        <f>IFERROR(VLOOKUP(D100,LISTAS!$I$1:$J$50,2,0),"INGRESE NOMBRE DEL ITEM")</f>
        <v>INGRESE NOMBRE DEL ITEM</v>
      </c>
      <c r="D100" s="223"/>
      <c r="E100" s="223"/>
      <c r="F100" s="223"/>
      <c r="G100" s="225"/>
      <c r="H100" s="296"/>
      <c r="I100" s="223"/>
      <c r="J100" s="223"/>
      <c r="K100" s="223"/>
    </row>
    <row r="101" spans="1:14" s="226" customFormat="1" ht="27.75" customHeight="1" x14ac:dyDescent="0.25">
      <c r="A101" s="405" t="s">
        <v>357</v>
      </c>
      <c r="B101" s="405"/>
      <c r="C101" s="405"/>
      <c r="D101" s="405"/>
      <c r="E101" s="405"/>
      <c r="F101" s="405"/>
      <c r="G101" s="299">
        <f>SUM(G5:G100)</f>
        <v>0</v>
      </c>
      <c r="H101" s="290"/>
      <c r="I101" s="290"/>
      <c r="J101" s="290"/>
      <c r="K101" s="290"/>
      <c r="L101" s="290"/>
      <c r="M101" s="290"/>
      <c r="N101" s="290"/>
    </row>
    <row r="102" spans="1:14" s="226" customFormat="1" x14ac:dyDescent="0.25">
      <c r="A102" s="300"/>
      <c r="G102" s="290"/>
      <c r="H102" s="290"/>
    </row>
    <row r="103" spans="1:14" s="226" customFormat="1" x14ac:dyDescent="0.25">
      <c r="G103" s="290"/>
      <c r="H103" s="290"/>
    </row>
    <row r="104" spans="1:14" s="226" customFormat="1" x14ac:dyDescent="0.25">
      <c r="G104" s="290"/>
      <c r="H104" s="290"/>
    </row>
    <row r="105" spans="1:14" s="226" customFormat="1" x14ac:dyDescent="0.25">
      <c r="G105" s="290"/>
      <c r="H105" s="290"/>
    </row>
    <row r="106" spans="1:14" s="226" customFormat="1" x14ac:dyDescent="0.25">
      <c r="G106" s="290"/>
      <c r="H106" s="290"/>
    </row>
    <row r="107" spans="1:14" s="226" customFormat="1" x14ac:dyDescent="0.25">
      <c r="G107" s="290"/>
      <c r="H107" s="290"/>
    </row>
    <row r="108" spans="1:14" s="226" customFormat="1" x14ac:dyDescent="0.25">
      <c r="G108" s="290"/>
      <c r="H108" s="290"/>
    </row>
    <row r="109" spans="1:14" s="226" customFormat="1" x14ac:dyDescent="0.25">
      <c r="G109" s="290"/>
      <c r="H109" s="290"/>
    </row>
    <row r="110" spans="1:14" s="226" customFormat="1" x14ac:dyDescent="0.25">
      <c r="G110" s="290"/>
      <c r="H110" s="290"/>
    </row>
    <row r="111" spans="1:14" s="226" customFormat="1" x14ac:dyDescent="0.25">
      <c r="G111" s="290"/>
      <c r="H111" s="290"/>
    </row>
    <row r="112" spans="1:14" s="226" customFormat="1" x14ac:dyDescent="0.25">
      <c r="G112" s="290"/>
      <c r="H112" s="290"/>
    </row>
    <row r="113" spans="7:8" s="226" customFormat="1" x14ac:dyDescent="0.25">
      <c r="G113" s="290"/>
      <c r="H113" s="290"/>
    </row>
    <row r="114" spans="7:8" s="226" customFormat="1" x14ac:dyDescent="0.25">
      <c r="G114" s="290"/>
      <c r="H114" s="290"/>
    </row>
    <row r="115" spans="7:8" s="226" customFormat="1" x14ac:dyDescent="0.25">
      <c r="G115" s="290"/>
      <c r="H115" s="290"/>
    </row>
    <row r="116" spans="7:8" s="226" customFormat="1" x14ac:dyDescent="0.25">
      <c r="G116" s="290"/>
      <c r="H116" s="290"/>
    </row>
    <row r="117" spans="7:8" s="226" customFormat="1" x14ac:dyDescent="0.25">
      <c r="G117" s="290"/>
      <c r="H117" s="290"/>
    </row>
    <row r="118" spans="7:8" s="226" customFormat="1" x14ac:dyDescent="0.25">
      <c r="G118" s="290"/>
      <c r="H118" s="290"/>
    </row>
    <row r="119" spans="7:8" s="226" customFormat="1" x14ac:dyDescent="0.25">
      <c r="G119" s="290"/>
      <c r="H119" s="290"/>
    </row>
    <row r="120" spans="7:8" s="226" customFormat="1" x14ac:dyDescent="0.25">
      <c r="G120" s="290"/>
      <c r="H120" s="290"/>
    </row>
    <row r="121" spans="7:8" s="226" customFormat="1" x14ac:dyDescent="0.25">
      <c r="G121" s="290"/>
      <c r="H121" s="290"/>
    </row>
    <row r="122" spans="7:8" s="226" customFormat="1" x14ac:dyDescent="0.25">
      <c r="G122" s="290"/>
      <c r="H122" s="290"/>
    </row>
    <row r="123" spans="7:8" s="226" customFormat="1" x14ac:dyDescent="0.25">
      <c r="G123" s="290"/>
      <c r="H123" s="290"/>
    </row>
    <row r="124" spans="7:8" s="226" customFormat="1" x14ac:dyDescent="0.25">
      <c r="G124" s="290"/>
      <c r="H124" s="290"/>
    </row>
    <row r="125" spans="7:8" s="226" customFormat="1" x14ac:dyDescent="0.25">
      <c r="G125" s="290"/>
      <c r="H125" s="290"/>
    </row>
    <row r="126" spans="7:8" s="226" customFormat="1" x14ac:dyDescent="0.25">
      <c r="G126" s="290"/>
      <c r="H126" s="290"/>
    </row>
    <row r="127" spans="7:8" s="226" customFormat="1" x14ac:dyDescent="0.25">
      <c r="G127" s="290"/>
      <c r="H127" s="290"/>
    </row>
    <row r="128" spans="7:8" s="226" customFormat="1" x14ac:dyDescent="0.25">
      <c r="G128" s="290"/>
      <c r="H128" s="290"/>
    </row>
    <row r="129" spans="7:8" s="226" customFormat="1" x14ac:dyDescent="0.25">
      <c r="G129" s="290"/>
      <c r="H129" s="290"/>
    </row>
    <row r="130" spans="7:8" s="226" customFormat="1" x14ac:dyDescent="0.25">
      <c r="G130" s="290"/>
      <c r="H130" s="290"/>
    </row>
    <row r="131" spans="7:8" s="226" customFormat="1" x14ac:dyDescent="0.25">
      <c r="G131" s="290"/>
      <c r="H131" s="290"/>
    </row>
    <row r="132" spans="7:8" s="226" customFormat="1" x14ac:dyDescent="0.25">
      <c r="G132" s="290"/>
      <c r="H132" s="290"/>
    </row>
    <row r="133" spans="7:8" s="226" customFormat="1" x14ac:dyDescent="0.25">
      <c r="G133" s="290"/>
      <c r="H133" s="290"/>
    </row>
    <row r="134" spans="7:8" s="226" customFormat="1" x14ac:dyDescent="0.25">
      <c r="G134" s="290"/>
      <c r="H134" s="290"/>
    </row>
    <row r="135" spans="7:8" s="226" customFormat="1" x14ac:dyDescent="0.25">
      <c r="G135" s="290"/>
      <c r="H135" s="290"/>
    </row>
    <row r="136" spans="7:8" s="226" customFormat="1" x14ac:dyDescent="0.25">
      <c r="G136" s="290"/>
      <c r="H136" s="290"/>
    </row>
    <row r="137" spans="7:8" s="226" customFormat="1" x14ac:dyDescent="0.25">
      <c r="G137" s="290"/>
      <c r="H137" s="290"/>
    </row>
    <row r="138" spans="7:8" s="226" customFormat="1" x14ac:dyDescent="0.25">
      <c r="G138" s="290"/>
      <c r="H138" s="290"/>
    </row>
    <row r="139" spans="7:8" s="226" customFormat="1" x14ac:dyDescent="0.25">
      <c r="G139" s="290"/>
      <c r="H139" s="290"/>
    </row>
    <row r="140" spans="7:8" s="226" customFormat="1" x14ac:dyDescent="0.25">
      <c r="G140" s="290"/>
      <c r="H140" s="290"/>
    </row>
    <row r="141" spans="7:8" s="226" customFormat="1" x14ac:dyDescent="0.25">
      <c r="G141" s="290"/>
      <c r="H141" s="290"/>
    </row>
    <row r="142" spans="7:8" s="226" customFormat="1" x14ac:dyDescent="0.25">
      <c r="G142" s="290"/>
      <c r="H142" s="290"/>
    </row>
    <row r="143" spans="7:8" s="226" customFormat="1" x14ac:dyDescent="0.25">
      <c r="G143" s="290"/>
      <c r="H143" s="290"/>
    </row>
    <row r="144" spans="7:8" s="226" customFormat="1" x14ac:dyDescent="0.25">
      <c r="G144" s="290"/>
      <c r="H144" s="290"/>
    </row>
    <row r="145" spans="7:8" s="226" customFormat="1" x14ac:dyDescent="0.25">
      <c r="G145" s="290"/>
      <c r="H145" s="290"/>
    </row>
    <row r="146" spans="7:8" s="226" customFormat="1" x14ac:dyDescent="0.25">
      <c r="G146" s="290"/>
      <c r="H146" s="290"/>
    </row>
    <row r="147" spans="7:8" s="226" customFormat="1" x14ac:dyDescent="0.25">
      <c r="G147" s="290"/>
      <c r="H147" s="290"/>
    </row>
    <row r="148" spans="7:8" s="226" customFormat="1" x14ac:dyDescent="0.25">
      <c r="G148" s="290"/>
      <c r="H148" s="290"/>
    </row>
    <row r="149" spans="7:8" s="226" customFormat="1" x14ac:dyDescent="0.25">
      <c r="G149" s="290"/>
      <c r="H149" s="290"/>
    </row>
    <row r="150" spans="7:8" s="226" customFormat="1" x14ac:dyDescent="0.25">
      <c r="G150" s="290"/>
      <c r="H150" s="290"/>
    </row>
    <row r="151" spans="7:8" s="226" customFormat="1" x14ac:dyDescent="0.25">
      <c r="G151" s="290"/>
      <c r="H151" s="290"/>
    </row>
    <row r="152" spans="7:8" s="226" customFormat="1" x14ac:dyDescent="0.25">
      <c r="G152" s="290"/>
      <c r="H152" s="290"/>
    </row>
    <row r="153" spans="7:8" s="226" customFormat="1" x14ac:dyDescent="0.25">
      <c r="G153" s="290"/>
      <c r="H153" s="290"/>
    </row>
    <row r="154" spans="7:8" s="226" customFormat="1" x14ac:dyDescent="0.25">
      <c r="G154" s="290"/>
      <c r="H154" s="290"/>
    </row>
    <row r="155" spans="7:8" s="226" customFormat="1" x14ac:dyDescent="0.25">
      <c r="G155" s="290"/>
      <c r="H155" s="290"/>
    </row>
    <row r="156" spans="7:8" s="226" customFormat="1" x14ac:dyDescent="0.25">
      <c r="G156" s="290"/>
      <c r="H156" s="290"/>
    </row>
    <row r="157" spans="7:8" s="226" customFormat="1" x14ac:dyDescent="0.25">
      <c r="G157" s="290"/>
      <c r="H157" s="290"/>
    </row>
    <row r="158" spans="7:8" s="226" customFormat="1" x14ac:dyDescent="0.25">
      <c r="G158" s="290"/>
      <c r="H158" s="290"/>
    </row>
    <row r="159" spans="7:8" s="226" customFormat="1" x14ac:dyDescent="0.25">
      <c r="G159" s="290"/>
      <c r="H159" s="290"/>
    </row>
    <row r="160" spans="7:8" s="226" customFormat="1" x14ac:dyDescent="0.25">
      <c r="G160" s="290"/>
      <c r="H160" s="290"/>
    </row>
    <row r="161" spans="7:8" s="226" customFormat="1" x14ac:dyDescent="0.25">
      <c r="G161" s="290"/>
      <c r="H161" s="290"/>
    </row>
    <row r="162" spans="7:8" s="226" customFormat="1" x14ac:dyDescent="0.25">
      <c r="G162" s="290"/>
      <c r="H162" s="290"/>
    </row>
    <row r="163" spans="7:8" s="226" customFormat="1" x14ac:dyDescent="0.25">
      <c r="G163" s="290"/>
      <c r="H163" s="290"/>
    </row>
    <row r="164" spans="7:8" s="226" customFormat="1" x14ac:dyDescent="0.25">
      <c r="G164" s="290"/>
      <c r="H164" s="290"/>
    </row>
    <row r="165" spans="7:8" s="226" customFormat="1" x14ac:dyDescent="0.25">
      <c r="G165" s="290"/>
      <c r="H165" s="290"/>
    </row>
    <row r="166" spans="7:8" s="226" customFormat="1" x14ac:dyDescent="0.25">
      <c r="G166" s="290"/>
      <c r="H166" s="290"/>
    </row>
    <row r="167" spans="7:8" s="226" customFormat="1" x14ac:dyDescent="0.25">
      <c r="G167" s="290"/>
      <c r="H167" s="290"/>
    </row>
    <row r="168" spans="7:8" s="226" customFormat="1" x14ac:dyDescent="0.25">
      <c r="G168" s="290"/>
      <c r="H168" s="290"/>
    </row>
    <row r="169" spans="7:8" s="226" customFormat="1" x14ac:dyDescent="0.25">
      <c r="G169" s="290"/>
      <c r="H169" s="290"/>
    </row>
    <row r="170" spans="7:8" s="226" customFormat="1" x14ac:dyDescent="0.25">
      <c r="G170" s="290"/>
      <c r="H170" s="290"/>
    </row>
    <row r="171" spans="7:8" s="226" customFormat="1" x14ac:dyDescent="0.25">
      <c r="G171" s="290"/>
      <c r="H171" s="290"/>
    </row>
    <row r="172" spans="7:8" s="226" customFormat="1" x14ac:dyDescent="0.25">
      <c r="G172" s="290"/>
      <c r="H172" s="290"/>
    </row>
    <row r="173" spans="7:8" s="226" customFormat="1" x14ac:dyDescent="0.25">
      <c r="G173" s="290"/>
      <c r="H173" s="290"/>
    </row>
    <row r="174" spans="7:8" s="226" customFormat="1" x14ac:dyDescent="0.25">
      <c r="G174" s="290"/>
      <c r="H174" s="290"/>
    </row>
    <row r="175" spans="7:8" s="226" customFormat="1" x14ac:dyDescent="0.25">
      <c r="G175" s="290"/>
      <c r="H175" s="290"/>
    </row>
    <row r="176" spans="7:8" s="226" customFormat="1" x14ac:dyDescent="0.25">
      <c r="G176" s="290"/>
      <c r="H176" s="290"/>
    </row>
    <row r="177" spans="7:8" s="226" customFormat="1" x14ac:dyDescent="0.25">
      <c r="G177" s="290"/>
      <c r="H177" s="290"/>
    </row>
    <row r="178" spans="7:8" s="226" customFormat="1" x14ac:dyDescent="0.25">
      <c r="G178" s="290"/>
      <c r="H178" s="290"/>
    </row>
    <row r="179" spans="7:8" s="226" customFormat="1" x14ac:dyDescent="0.25">
      <c r="G179" s="290"/>
      <c r="H179" s="290"/>
    </row>
    <row r="180" spans="7:8" s="226" customFormat="1" x14ac:dyDescent="0.25">
      <c r="G180" s="290"/>
      <c r="H180" s="290"/>
    </row>
    <row r="181" spans="7:8" s="226" customFormat="1" x14ac:dyDescent="0.25">
      <c r="G181" s="290"/>
      <c r="H181" s="290"/>
    </row>
    <row r="182" spans="7:8" s="226" customFormat="1" x14ac:dyDescent="0.25">
      <c r="G182" s="290"/>
      <c r="H182" s="290"/>
    </row>
    <row r="183" spans="7:8" s="226" customFormat="1" x14ac:dyDescent="0.25">
      <c r="G183" s="290"/>
      <c r="H183" s="290"/>
    </row>
    <row r="184" spans="7:8" s="226" customFormat="1" x14ac:dyDescent="0.25">
      <c r="G184" s="290"/>
      <c r="H184" s="290"/>
    </row>
    <row r="185" spans="7:8" s="226" customFormat="1" x14ac:dyDescent="0.25">
      <c r="G185" s="290"/>
      <c r="H185" s="290"/>
    </row>
    <row r="186" spans="7:8" s="226" customFormat="1" x14ac:dyDescent="0.25">
      <c r="G186" s="290"/>
      <c r="H186" s="290"/>
    </row>
    <row r="187" spans="7:8" s="226" customFormat="1" x14ac:dyDescent="0.25">
      <c r="G187" s="290"/>
      <c r="H187" s="290"/>
    </row>
    <row r="188" spans="7:8" s="226" customFormat="1" x14ac:dyDescent="0.25">
      <c r="G188" s="290"/>
      <c r="H188" s="290"/>
    </row>
    <row r="189" spans="7:8" s="226" customFormat="1" x14ac:dyDescent="0.25">
      <c r="G189" s="290"/>
      <c r="H189" s="290"/>
    </row>
    <row r="190" spans="7:8" s="226" customFormat="1" x14ac:dyDescent="0.25">
      <c r="G190" s="290"/>
      <c r="H190" s="290"/>
    </row>
    <row r="191" spans="7:8" s="226" customFormat="1" x14ac:dyDescent="0.25">
      <c r="G191" s="290"/>
      <c r="H191" s="290"/>
    </row>
    <row r="192" spans="7:8" s="226" customFormat="1" x14ac:dyDescent="0.25">
      <c r="G192" s="290"/>
      <c r="H192" s="290"/>
    </row>
    <row r="193" spans="7:8" s="226" customFormat="1" x14ac:dyDescent="0.25">
      <c r="G193" s="290"/>
      <c r="H193" s="290"/>
    </row>
    <row r="194" spans="7:8" s="226" customFormat="1" x14ac:dyDescent="0.25">
      <c r="G194" s="290"/>
      <c r="H194" s="290"/>
    </row>
    <row r="195" spans="7:8" s="226" customFormat="1" x14ac:dyDescent="0.25">
      <c r="G195" s="290"/>
      <c r="H195" s="290"/>
    </row>
    <row r="196" spans="7:8" s="226" customFormat="1" x14ac:dyDescent="0.25">
      <c r="G196" s="290"/>
      <c r="H196" s="290"/>
    </row>
    <row r="197" spans="7:8" s="226" customFormat="1" x14ac:dyDescent="0.25">
      <c r="G197" s="290"/>
      <c r="H197" s="290"/>
    </row>
    <row r="198" spans="7:8" s="226" customFormat="1" x14ac:dyDescent="0.25">
      <c r="G198" s="290"/>
      <c r="H198" s="290"/>
    </row>
    <row r="199" spans="7:8" s="226" customFormat="1" x14ac:dyDescent="0.25">
      <c r="G199" s="290"/>
      <c r="H199" s="290"/>
    </row>
  </sheetData>
  <sheetProtection algorithmName="SHA-512" hashValue="YHGXFMFGd06zRJW+PDHaeA+D2zQ2DQyxGgF7nO8r5WiswDN195/1q8DFTRWlgPx/bbjiCeABMpb7QYCruSwWEg==" saltValue="CoQqDr8hjw6QR17HTBmCFw==" spinCount="100000" sheet="1" objects="1" scenarios="1"/>
  <mergeCells count="3">
    <mergeCell ref="D1:K1"/>
    <mergeCell ref="A3:J3"/>
    <mergeCell ref="A101:F101"/>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LISTAS!$H$2:$H$69</xm:f>
          </x14:formula1>
          <xm:sqref>C5:C100</xm:sqref>
        </x14:dataValidation>
        <x14:dataValidation type="list" allowBlank="1" showInputMessage="1" showErrorMessage="1">
          <x14:formula1>
            <xm:f>LISTAS!$U$2:$U$3</xm:f>
          </x14:formula1>
          <xm:sqref>H5:H100</xm:sqref>
        </x14:dataValidation>
        <x14:dataValidation type="list" allowBlank="1" showInputMessage="1" showErrorMessage="1">
          <x14:formula1>
            <xm:f>LISTAS!$AN$2:$AN$6</xm:f>
          </x14:formula1>
          <xm:sqref>I5:I100</xm:sqref>
        </x14:dataValidation>
        <x14:dataValidation type="list" allowBlank="1" showInputMessage="1" showErrorMessage="1">
          <x14:formula1>
            <xm:f>LISTAS!$I$2:$I$50</xm:f>
          </x14:formula1>
          <xm:sqref>D5:D100</xm:sqref>
        </x14:dataValidation>
        <x14:dataValidation type="list" allowBlank="1" showInputMessage="1" showErrorMessage="1">
          <x14:formula1>
            <xm:f>LISTAS!$O$19:$O$20</xm:f>
          </x14:formula1>
          <xm:sqref>B5:B100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2"/>
  <sheetViews>
    <sheetView zoomScale="85" zoomScaleNormal="85" workbookViewId="0">
      <selection activeCell="C1" sqref="C1:AC4"/>
    </sheetView>
  </sheetViews>
  <sheetFormatPr baseColWidth="10" defaultColWidth="11.42578125" defaultRowHeight="15" x14ac:dyDescent="0.25"/>
  <cols>
    <col min="1" max="1" width="5.42578125" style="214" customWidth="1"/>
    <col min="2" max="2" width="33.5703125" style="214" customWidth="1"/>
    <col min="3" max="3" width="25.7109375" style="214" customWidth="1"/>
    <col min="4" max="4" width="28.7109375" style="214" customWidth="1"/>
    <col min="5" max="5" width="18.7109375" style="214" bestFit="1" customWidth="1"/>
    <col min="6" max="6" width="14.7109375" style="214" customWidth="1"/>
    <col min="7" max="7" width="17.5703125" style="214" customWidth="1"/>
    <col min="8" max="8" width="32.85546875" style="214" customWidth="1"/>
    <col min="9" max="10" width="35.28515625" style="214" customWidth="1"/>
    <col min="11" max="11" width="23.85546875" style="291" customWidth="1"/>
    <col min="12" max="16384" width="11.42578125" style="214"/>
  </cols>
  <sheetData>
    <row r="1" spans="1:29" s="172" customFormat="1" ht="26.25" customHeight="1" x14ac:dyDescent="0.25">
      <c r="A1" s="469"/>
      <c r="B1" s="469"/>
      <c r="C1" s="470" t="s">
        <v>647</v>
      </c>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row>
    <row r="2" spans="1:29" s="172" customFormat="1" ht="15" customHeight="1" x14ac:dyDescent="0.25">
      <c r="A2" s="469"/>
      <c r="B2" s="469"/>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row>
    <row r="3" spans="1:29" s="172" customFormat="1" ht="26.25" customHeight="1" x14ac:dyDescent="0.25">
      <c r="A3" s="469"/>
      <c r="B3" s="469"/>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row>
    <row r="4" spans="1:29" s="172" customFormat="1" ht="21" customHeight="1" x14ac:dyDescent="0.25">
      <c r="A4" s="469"/>
      <c r="B4" s="469"/>
      <c r="C4" s="470"/>
      <c r="D4" s="470"/>
      <c r="E4" s="470"/>
      <c r="F4" s="470"/>
      <c r="G4" s="470"/>
      <c r="H4" s="470"/>
      <c r="I4" s="470"/>
      <c r="J4" s="470"/>
      <c r="K4" s="470"/>
      <c r="L4" s="470"/>
      <c r="M4" s="470"/>
      <c r="N4" s="470"/>
      <c r="O4" s="470"/>
      <c r="P4" s="470"/>
      <c r="Q4" s="470"/>
      <c r="R4" s="470"/>
      <c r="S4" s="470"/>
      <c r="T4" s="470"/>
      <c r="U4" s="470"/>
      <c r="V4" s="470"/>
      <c r="W4" s="470"/>
      <c r="X4" s="470"/>
      <c r="Y4" s="470"/>
      <c r="Z4" s="470"/>
      <c r="AA4" s="470"/>
      <c r="AB4" s="470"/>
      <c r="AC4" s="470"/>
    </row>
    <row r="5" spans="1:29" s="172" customFormat="1" ht="3" customHeight="1" x14ac:dyDescent="0.25">
      <c r="A5" s="232"/>
      <c r="B5" s="232"/>
      <c r="C5" s="232"/>
      <c r="D5" s="232"/>
      <c r="E5" s="232"/>
      <c r="F5" s="232"/>
      <c r="G5" s="232"/>
      <c r="H5" s="232"/>
      <c r="I5" s="232"/>
      <c r="J5" s="232"/>
      <c r="K5" s="292"/>
      <c r="L5" s="232"/>
      <c r="M5" s="232"/>
      <c r="N5" s="232"/>
      <c r="O5" s="232"/>
      <c r="P5" s="232"/>
      <c r="Q5" s="232"/>
      <c r="R5" s="232"/>
      <c r="S5" s="232"/>
      <c r="T5" s="232"/>
      <c r="U5" s="232"/>
      <c r="V5" s="232"/>
      <c r="W5" s="232"/>
      <c r="X5" s="232"/>
      <c r="Y5" s="232"/>
      <c r="Z5" s="232"/>
      <c r="AA5" s="232"/>
      <c r="AB5" s="232"/>
      <c r="AC5" s="232"/>
    </row>
    <row r="6" spans="1:29" s="172" customFormat="1" ht="77.25" customHeight="1" x14ac:dyDescent="0.25">
      <c r="A6" s="406" t="s">
        <v>630</v>
      </c>
      <c r="B6" s="407"/>
      <c r="C6" s="407"/>
      <c r="D6" s="407"/>
      <c r="E6" s="407"/>
      <c r="F6" s="407"/>
      <c r="G6" s="407"/>
      <c r="H6" s="407"/>
      <c r="I6" s="408" t="s">
        <v>601</v>
      </c>
      <c r="J6" s="409"/>
      <c r="K6" s="409"/>
      <c r="L6" s="408" t="s">
        <v>569</v>
      </c>
      <c r="M6" s="409"/>
      <c r="N6" s="409"/>
      <c r="O6" s="409"/>
      <c r="P6" s="409"/>
      <c r="Q6" s="409"/>
      <c r="R6" s="409"/>
      <c r="S6" s="409"/>
      <c r="T6" s="409"/>
      <c r="U6" s="409"/>
      <c r="V6" s="409"/>
      <c r="W6" s="409"/>
      <c r="X6" s="409"/>
      <c r="Y6" s="409"/>
      <c r="Z6" s="409"/>
      <c r="AA6" s="409"/>
      <c r="AB6" s="409"/>
      <c r="AC6" s="410"/>
    </row>
    <row r="7" spans="1:29" s="295" customFormat="1" ht="60" x14ac:dyDescent="0.25">
      <c r="A7" s="233" t="s">
        <v>353</v>
      </c>
      <c r="B7" s="233" t="s">
        <v>364</v>
      </c>
      <c r="C7" s="233" t="s">
        <v>368</v>
      </c>
      <c r="D7" s="233" t="s">
        <v>367</v>
      </c>
      <c r="E7" s="233" t="s">
        <v>365</v>
      </c>
      <c r="F7" s="233" t="s">
        <v>415</v>
      </c>
      <c r="G7" s="233" t="s">
        <v>387</v>
      </c>
      <c r="H7" s="233" t="s">
        <v>366</v>
      </c>
      <c r="I7" s="287" t="s">
        <v>600</v>
      </c>
      <c r="J7" s="287" t="s">
        <v>627</v>
      </c>
      <c r="K7" s="293" t="s">
        <v>565</v>
      </c>
      <c r="L7" s="234" t="s">
        <v>369</v>
      </c>
      <c r="M7" s="234" t="s">
        <v>370</v>
      </c>
      <c r="N7" s="234" t="s">
        <v>371</v>
      </c>
      <c r="O7" s="234" t="s">
        <v>372</v>
      </c>
      <c r="P7" s="234" t="s">
        <v>373</v>
      </c>
      <c r="Q7" s="234" t="s">
        <v>374</v>
      </c>
      <c r="R7" s="234" t="s">
        <v>375</v>
      </c>
      <c r="S7" s="234" t="s">
        <v>376</v>
      </c>
      <c r="T7" s="234" t="s">
        <v>377</v>
      </c>
      <c r="U7" s="235" t="s">
        <v>378</v>
      </c>
      <c r="V7" s="235" t="s">
        <v>379</v>
      </c>
      <c r="W7" s="235" t="s">
        <v>380</v>
      </c>
      <c r="X7" s="235" t="s">
        <v>381</v>
      </c>
      <c r="Y7" s="235" t="s">
        <v>382</v>
      </c>
      <c r="Z7" s="235" t="s">
        <v>383</v>
      </c>
      <c r="AA7" s="235" t="s">
        <v>384</v>
      </c>
      <c r="AB7" s="235" t="s">
        <v>385</v>
      </c>
      <c r="AC7" s="235" t="s">
        <v>386</v>
      </c>
    </row>
    <row r="8" spans="1:29" s="231" customFormat="1" x14ac:dyDescent="0.25">
      <c r="A8" s="213"/>
      <c r="B8" s="213"/>
      <c r="C8" s="213"/>
      <c r="D8" s="213"/>
      <c r="E8" s="213"/>
      <c r="F8" s="213"/>
      <c r="G8" s="213"/>
      <c r="H8" s="213"/>
      <c r="I8" s="224"/>
      <c r="J8" s="294"/>
      <c r="K8" s="294"/>
      <c r="L8" s="213"/>
      <c r="M8" s="213"/>
      <c r="N8" s="213"/>
      <c r="O8" s="213"/>
      <c r="P8" s="213"/>
      <c r="Q8" s="213"/>
      <c r="R8" s="213"/>
      <c r="S8" s="213"/>
      <c r="T8" s="213"/>
      <c r="U8" s="213"/>
      <c r="V8" s="213"/>
      <c r="W8" s="213"/>
      <c r="X8" s="213"/>
      <c r="Y8" s="213"/>
      <c r="Z8" s="213"/>
      <c r="AA8" s="213"/>
      <c r="AB8" s="213"/>
      <c r="AC8" s="213"/>
    </row>
    <row r="9" spans="1:29" s="231" customFormat="1" x14ac:dyDescent="0.25">
      <c r="A9" s="213"/>
      <c r="B9" s="213"/>
      <c r="C9" s="213"/>
      <c r="D9" s="213"/>
      <c r="E9" s="213"/>
      <c r="F9" s="213"/>
      <c r="G9" s="213"/>
      <c r="H9" s="213"/>
      <c r="I9" s="224"/>
      <c r="J9" s="294"/>
      <c r="K9" s="294"/>
      <c r="L9" s="213"/>
      <c r="M9" s="213"/>
      <c r="N9" s="213"/>
      <c r="O9" s="213"/>
      <c r="P9" s="213"/>
      <c r="Q9" s="213"/>
      <c r="R9" s="213"/>
      <c r="S9" s="213"/>
      <c r="T9" s="213"/>
      <c r="U9" s="213"/>
      <c r="V9" s="213"/>
      <c r="W9" s="213"/>
      <c r="X9" s="213"/>
      <c r="Y9" s="213"/>
      <c r="Z9" s="213"/>
      <c r="AA9" s="213"/>
      <c r="AB9" s="213"/>
      <c r="AC9" s="213"/>
    </row>
    <row r="10" spans="1:29" s="231" customFormat="1" x14ac:dyDescent="0.25">
      <c r="A10" s="213"/>
      <c r="B10" s="213"/>
      <c r="C10" s="213"/>
      <c r="D10" s="213"/>
      <c r="E10" s="213"/>
      <c r="F10" s="213"/>
      <c r="G10" s="213"/>
      <c r="H10" s="213"/>
      <c r="I10" s="224"/>
      <c r="J10" s="294"/>
      <c r="K10" s="294"/>
      <c r="L10" s="213"/>
      <c r="M10" s="213"/>
      <c r="N10" s="213"/>
      <c r="O10" s="213"/>
      <c r="P10" s="213"/>
      <c r="Q10" s="213"/>
      <c r="R10" s="213"/>
      <c r="S10" s="213"/>
      <c r="T10" s="213"/>
      <c r="U10" s="213"/>
      <c r="V10" s="213"/>
      <c r="W10" s="213"/>
      <c r="X10" s="213"/>
      <c r="Y10" s="213"/>
      <c r="Z10" s="213"/>
      <c r="AA10" s="213"/>
      <c r="AB10" s="213"/>
      <c r="AC10" s="213"/>
    </row>
    <row r="11" spans="1:29" s="231" customFormat="1" x14ac:dyDescent="0.25">
      <c r="A11" s="213"/>
      <c r="B11" s="213"/>
      <c r="C11" s="213"/>
      <c r="D11" s="213"/>
      <c r="E11" s="213"/>
      <c r="F11" s="213"/>
      <c r="G11" s="213"/>
      <c r="H11" s="213"/>
      <c r="I11" s="224"/>
      <c r="J11" s="294"/>
      <c r="K11" s="294"/>
      <c r="L11" s="213"/>
      <c r="M11" s="213"/>
      <c r="N11" s="213"/>
      <c r="O11" s="213"/>
      <c r="P11" s="213"/>
      <c r="Q11" s="213"/>
      <c r="R11" s="213"/>
      <c r="S11" s="213"/>
      <c r="T11" s="213"/>
      <c r="U11" s="213"/>
      <c r="V11" s="213"/>
      <c r="W11" s="213"/>
      <c r="X11" s="213"/>
      <c r="Y11" s="213"/>
      <c r="Z11" s="213"/>
      <c r="AA11" s="213"/>
      <c r="AB11" s="213"/>
      <c r="AC11" s="213"/>
    </row>
    <row r="12" spans="1:29" s="231" customFormat="1" x14ac:dyDescent="0.25">
      <c r="A12" s="213"/>
      <c r="B12" s="213"/>
      <c r="C12" s="213"/>
      <c r="D12" s="213"/>
      <c r="E12" s="213"/>
      <c r="F12" s="213"/>
      <c r="G12" s="213"/>
      <c r="H12" s="213"/>
      <c r="I12" s="224"/>
      <c r="J12" s="294"/>
      <c r="K12" s="294"/>
      <c r="L12" s="213"/>
      <c r="M12" s="213"/>
      <c r="N12" s="213"/>
      <c r="O12" s="213"/>
      <c r="P12" s="213"/>
      <c r="Q12" s="213"/>
      <c r="R12" s="213"/>
      <c r="S12" s="213"/>
      <c r="T12" s="213"/>
      <c r="U12" s="213"/>
      <c r="V12" s="213"/>
      <c r="W12" s="213"/>
      <c r="X12" s="213"/>
      <c r="Y12" s="213"/>
      <c r="Z12" s="213"/>
      <c r="AA12" s="213"/>
      <c r="AB12" s="213"/>
      <c r="AC12" s="213"/>
    </row>
    <row r="13" spans="1:29" s="231" customFormat="1" x14ac:dyDescent="0.25">
      <c r="A13" s="213"/>
      <c r="B13" s="213"/>
      <c r="C13" s="213"/>
      <c r="D13" s="213"/>
      <c r="E13" s="213"/>
      <c r="F13" s="213"/>
      <c r="G13" s="213"/>
      <c r="H13" s="213"/>
      <c r="I13" s="224"/>
      <c r="J13" s="294"/>
      <c r="K13" s="294"/>
      <c r="L13" s="213"/>
      <c r="M13" s="213"/>
      <c r="N13" s="213"/>
      <c r="O13" s="213"/>
      <c r="P13" s="213"/>
      <c r="Q13" s="213"/>
      <c r="R13" s="213"/>
      <c r="S13" s="213"/>
      <c r="T13" s="213"/>
      <c r="U13" s="213"/>
      <c r="V13" s="213"/>
      <c r="W13" s="213"/>
      <c r="X13" s="213"/>
      <c r="Y13" s="213"/>
      <c r="Z13" s="213"/>
      <c r="AA13" s="213"/>
      <c r="AB13" s="213"/>
      <c r="AC13" s="213"/>
    </row>
    <row r="14" spans="1:29" s="231" customFormat="1" x14ac:dyDescent="0.25">
      <c r="A14" s="213"/>
      <c r="B14" s="213"/>
      <c r="C14" s="213"/>
      <c r="D14" s="213"/>
      <c r="E14" s="213"/>
      <c r="F14" s="213"/>
      <c r="G14" s="213"/>
      <c r="H14" s="213"/>
      <c r="I14" s="224"/>
      <c r="J14" s="294"/>
      <c r="K14" s="294"/>
      <c r="L14" s="213"/>
      <c r="M14" s="213"/>
      <c r="N14" s="213"/>
      <c r="O14" s="213"/>
      <c r="P14" s="213"/>
      <c r="Q14" s="213"/>
      <c r="R14" s="213"/>
      <c r="S14" s="213"/>
      <c r="T14" s="213"/>
      <c r="U14" s="213"/>
      <c r="V14" s="213"/>
      <c r="W14" s="213"/>
      <c r="X14" s="213"/>
      <c r="Y14" s="213"/>
      <c r="Z14" s="213"/>
      <c r="AA14" s="213"/>
      <c r="AB14" s="213"/>
      <c r="AC14" s="213"/>
    </row>
    <row r="15" spans="1:29" s="231" customFormat="1" x14ac:dyDescent="0.25">
      <c r="A15" s="213"/>
      <c r="B15" s="213"/>
      <c r="C15" s="213"/>
      <c r="D15" s="213"/>
      <c r="E15" s="213"/>
      <c r="F15" s="213"/>
      <c r="G15" s="213"/>
      <c r="H15" s="213"/>
      <c r="I15" s="224"/>
      <c r="J15" s="294"/>
      <c r="K15" s="294"/>
      <c r="L15" s="213"/>
      <c r="M15" s="213"/>
      <c r="N15" s="213"/>
      <c r="O15" s="213"/>
      <c r="P15" s="213"/>
      <c r="Q15" s="213"/>
      <c r="R15" s="213"/>
      <c r="S15" s="213"/>
      <c r="T15" s="213"/>
      <c r="U15" s="213"/>
      <c r="V15" s="213"/>
      <c r="W15" s="213"/>
      <c r="X15" s="213"/>
      <c r="Y15" s="213"/>
      <c r="Z15" s="213"/>
      <c r="AA15" s="213"/>
      <c r="AB15" s="213"/>
      <c r="AC15" s="213"/>
    </row>
    <row r="16" spans="1:29" s="231" customFormat="1" x14ac:dyDescent="0.25">
      <c r="A16" s="213"/>
      <c r="B16" s="213"/>
      <c r="C16" s="213"/>
      <c r="D16" s="213"/>
      <c r="E16" s="213"/>
      <c r="F16" s="213"/>
      <c r="G16" s="213"/>
      <c r="H16" s="213"/>
      <c r="I16" s="224"/>
      <c r="J16" s="294"/>
      <c r="K16" s="294"/>
      <c r="L16" s="213"/>
      <c r="M16" s="213"/>
      <c r="N16" s="213"/>
      <c r="O16" s="213"/>
      <c r="P16" s="213"/>
      <c r="Q16" s="213"/>
      <c r="R16" s="213"/>
      <c r="S16" s="213"/>
      <c r="T16" s="213"/>
      <c r="U16" s="213"/>
      <c r="V16" s="213"/>
      <c r="W16" s="213"/>
      <c r="X16" s="213"/>
      <c r="Y16" s="213"/>
      <c r="Z16" s="213"/>
      <c r="AA16" s="213"/>
      <c r="AB16" s="213"/>
      <c r="AC16" s="213"/>
    </row>
    <row r="17" spans="1:29" s="231" customFormat="1" x14ac:dyDescent="0.25">
      <c r="A17" s="213"/>
      <c r="B17" s="213"/>
      <c r="C17" s="213"/>
      <c r="D17" s="213"/>
      <c r="E17" s="213"/>
      <c r="F17" s="213"/>
      <c r="G17" s="213"/>
      <c r="H17" s="213"/>
      <c r="I17" s="224"/>
      <c r="J17" s="294"/>
      <c r="K17" s="294"/>
      <c r="L17" s="213"/>
      <c r="M17" s="213"/>
      <c r="N17" s="213"/>
      <c r="O17" s="213"/>
      <c r="P17" s="213"/>
      <c r="Q17" s="213"/>
      <c r="R17" s="213"/>
      <c r="S17" s="213"/>
      <c r="T17" s="213"/>
      <c r="U17" s="213"/>
      <c r="V17" s="213"/>
      <c r="W17" s="213"/>
      <c r="X17" s="213"/>
      <c r="Y17" s="213"/>
      <c r="Z17" s="213"/>
      <c r="AA17" s="213"/>
      <c r="AB17" s="213"/>
      <c r="AC17" s="213"/>
    </row>
    <row r="18" spans="1:29" s="231" customFormat="1" x14ac:dyDescent="0.25">
      <c r="A18" s="213"/>
      <c r="B18" s="213"/>
      <c r="C18" s="213"/>
      <c r="D18" s="213"/>
      <c r="E18" s="213"/>
      <c r="F18" s="213"/>
      <c r="G18" s="213"/>
      <c r="H18" s="213"/>
      <c r="I18" s="224"/>
      <c r="J18" s="294"/>
      <c r="K18" s="294"/>
      <c r="L18" s="213"/>
      <c r="M18" s="213"/>
      <c r="N18" s="213"/>
      <c r="O18" s="213"/>
      <c r="P18" s="213"/>
      <c r="Q18" s="213"/>
      <c r="R18" s="213"/>
      <c r="S18" s="213"/>
      <c r="T18" s="213"/>
      <c r="U18" s="213"/>
      <c r="V18" s="213"/>
      <c r="W18" s="213"/>
      <c r="X18" s="213"/>
      <c r="Y18" s="213"/>
      <c r="Z18" s="213"/>
      <c r="AA18" s="213"/>
      <c r="AB18" s="213"/>
      <c r="AC18" s="213"/>
    </row>
    <row r="19" spans="1:29" s="231" customFormat="1" x14ac:dyDescent="0.25">
      <c r="A19" s="213"/>
      <c r="B19" s="213"/>
      <c r="C19" s="213"/>
      <c r="D19" s="213"/>
      <c r="E19" s="213"/>
      <c r="F19" s="213"/>
      <c r="G19" s="213"/>
      <c r="H19" s="213"/>
      <c r="I19" s="224"/>
      <c r="J19" s="294"/>
      <c r="K19" s="294"/>
      <c r="L19" s="213"/>
      <c r="M19" s="213"/>
      <c r="N19" s="213"/>
      <c r="O19" s="213"/>
      <c r="P19" s="213"/>
      <c r="Q19" s="213"/>
      <c r="R19" s="213"/>
      <c r="S19" s="213"/>
      <c r="T19" s="213"/>
      <c r="U19" s="213"/>
      <c r="V19" s="213"/>
      <c r="W19" s="213"/>
      <c r="X19" s="213"/>
      <c r="Y19" s="213"/>
      <c r="Z19" s="213"/>
      <c r="AA19" s="213"/>
      <c r="AB19" s="213"/>
      <c r="AC19" s="213"/>
    </row>
    <row r="20" spans="1:29" s="231" customFormat="1" x14ac:dyDescent="0.25">
      <c r="A20" s="213"/>
      <c r="B20" s="213"/>
      <c r="C20" s="213"/>
      <c r="D20" s="213"/>
      <c r="E20" s="213"/>
      <c r="F20" s="213"/>
      <c r="G20" s="213"/>
      <c r="H20" s="213"/>
      <c r="I20" s="224"/>
      <c r="J20" s="294"/>
      <c r="K20" s="294"/>
      <c r="L20" s="213"/>
      <c r="M20" s="213"/>
      <c r="N20" s="213"/>
      <c r="O20" s="213"/>
      <c r="P20" s="213"/>
      <c r="Q20" s="213"/>
      <c r="R20" s="213"/>
      <c r="S20" s="213"/>
      <c r="T20" s="213"/>
      <c r="U20" s="213"/>
      <c r="V20" s="213"/>
      <c r="W20" s="213"/>
      <c r="X20" s="213"/>
      <c r="Y20" s="213"/>
      <c r="Z20" s="213"/>
      <c r="AA20" s="213"/>
      <c r="AB20" s="213"/>
      <c r="AC20" s="213"/>
    </row>
    <row r="21" spans="1:29" s="231" customFormat="1" x14ac:dyDescent="0.25">
      <c r="A21" s="213"/>
      <c r="B21" s="213"/>
      <c r="C21" s="213"/>
      <c r="D21" s="213"/>
      <c r="E21" s="213"/>
      <c r="F21" s="213"/>
      <c r="G21" s="213"/>
      <c r="H21" s="213"/>
      <c r="I21" s="224"/>
      <c r="J21" s="294"/>
      <c r="K21" s="294"/>
      <c r="L21" s="213"/>
      <c r="M21" s="213"/>
      <c r="N21" s="213"/>
      <c r="O21" s="213"/>
      <c r="P21" s="213"/>
      <c r="Q21" s="213"/>
      <c r="R21" s="213"/>
      <c r="S21" s="213"/>
      <c r="T21" s="213"/>
      <c r="U21" s="213"/>
      <c r="V21" s="213"/>
      <c r="W21" s="213"/>
      <c r="X21" s="213"/>
      <c r="Y21" s="213"/>
      <c r="Z21" s="213"/>
      <c r="AA21" s="213"/>
      <c r="AB21" s="213"/>
      <c r="AC21" s="213"/>
    </row>
    <row r="22" spans="1:29" s="231" customFormat="1" x14ac:dyDescent="0.25">
      <c r="A22" s="213"/>
      <c r="B22" s="213"/>
      <c r="C22" s="213"/>
      <c r="D22" s="213"/>
      <c r="E22" s="213"/>
      <c r="F22" s="213"/>
      <c r="G22" s="213"/>
      <c r="H22" s="213"/>
      <c r="I22" s="224"/>
      <c r="J22" s="294"/>
      <c r="K22" s="294"/>
      <c r="L22" s="213"/>
      <c r="M22" s="213"/>
      <c r="N22" s="213"/>
      <c r="O22" s="213"/>
      <c r="P22" s="213"/>
      <c r="Q22" s="213"/>
      <c r="R22" s="213"/>
      <c r="S22" s="213"/>
      <c r="T22" s="213"/>
      <c r="U22" s="213"/>
      <c r="V22" s="213"/>
      <c r="W22" s="213"/>
      <c r="X22" s="213"/>
      <c r="Y22" s="213"/>
      <c r="Z22" s="213"/>
      <c r="AA22" s="213"/>
      <c r="AB22" s="213"/>
      <c r="AC22" s="213"/>
    </row>
    <row r="23" spans="1:29" s="231" customFormat="1" x14ac:dyDescent="0.25">
      <c r="A23" s="213"/>
      <c r="B23" s="213"/>
      <c r="C23" s="213"/>
      <c r="D23" s="213"/>
      <c r="E23" s="213"/>
      <c r="F23" s="213"/>
      <c r="G23" s="213"/>
      <c r="H23" s="213"/>
      <c r="I23" s="224"/>
      <c r="J23" s="294"/>
      <c r="K23" s="294"/>
      <c r="L23" s="213"/>
      <c r="M23" s="213"/>
      <c r="N23" s="213"/>
      <c r="O23" s="213"/>
      <c r="P23" s="213"/>
      <c r="Q23" s="213"/>
      <c r="R23" s="213"/>
      <c r="S23" s="213"/>
      <c r="T23" s="213"/>
      <c r="U23" s="213"/>
      <c r="V23" s="213"/>
      <c r="W23" s="213"/>
      <c r="X23" s="213"/>
      <c r="Y23" s="213"/>
      <c r="Z23" s="213"/>
      <c r="AA23" s="213"/>
      <c r="AB23" s="213"/>
      <c r="AC23" s="213"/>
    </row>
    <row r="24" spans="1:29" s="231" customFormat="1" x14ac:dyDescent="0.25">
      <c r="A24" s="213"/>
      <c r="B24" s="213"/>
      <c r="C24" s="213"/>
      <c r="D24" s="213"/>
      <c r="E24" s="213"/>
      <c r="F24" s="213"/>
      <c r="G24" s="213"/>
      <c r="H24" s="213"/>
      <c r="I24" s="224"/>
      <c r="J24" s="294"/>
      <c r="K24" s="294"/>
      <c r="L24" s="213"/>
      <c r="M24" s="213"/>
      <c r="N24" s="213"/>
      <c r="O24" s="213"/>
      <c r="P24" s="213"/>
      <c r="Q24" s="213"/>
      <c r="R24" s="213"/>
      <c r="S24" s="213"/>
      <c r="T24" s="213"/>
      <c r="U24" s="213"/>
      <c r="V24" s="213"/>
      <c r="W24" s="213"/>
      <c r="X24" s="213"/>
      <c r="Y24" s="213"/>
      <c r="Z24" s="213"/>
      <c r="AA24" s="213"/>
      <c r="AB24" s="213"/>
      <c r="AC24" s="213"/>
    </row>
    <row r="25" spans="1:29" s="231" customFormat="1" x14ac:dyDescent="0.25">
      <c r="A25" s="213"/>
      <c r="B25" s="213"/>
      <c r="C25" s="213"/>
      <c r="D25" s="213"/>
      <c r="E25" s="213"/>
      <c r="F25" s="213"/>
      <c r="G25" s="213"/>
      <c r="H25" s="213"/>
      <c r="I25" s="224"/>
      <c r="J25" s="294"/>
      <c r="K25" s="294"/>
      <c r="L25" s="213"/>
      <c r="M25" s="213"/>
      <c r="N25" s="213"/>
      <c r="O25" s="213"/>
      <c r="P25" s="213"/>
      <c r="Q25" s="213"/>
      <c r="R25" s="213"/>
      <c r="S25" s="213"/>
      <c r="T25" s="213"/>
      <c r="U25" s="213"/>
      <c r="V25" s="213"/>
      <c r="W25" s="213"/>
      <c r="X25" s="213"/>
      <c r="Y25" s="213"/>
      <c r="Z25" s="213"/>
      <c r="AA25" s="213"/>
      <c r="AB25" s="213"/>
      <c r="AC25" s="213"/>
    </row>
    <row r="26" spans="1:29" s="231" customFormat="1" x14ac:dyDescent="0.25">
      <c r="A26" s="213"/>
      <c r="B26" s="213"/>
      <c r="C26" s="213"/>
      <c r="D26" s="213"/>
      <c r="E26" s="213"/>
      <c r="F26" s="213"/>
      <c r="G26" s="213"/>
      <c r="H26" s="213"/>
      <c r="I26" s="224"/>
      <c r="J26" s="294"/>
      <c r="K26" s="294"/>
      <c r="L26" s="213"/>
      <c r="M26" s="213"/>
      <c r="N26" s="213"/>
      <c r="O26" s="213"/>
      <c r="P26" s="213"/>
      <c r="Q26" s="213"/>
      <c r="R26" s="213"/>
      <c r="S26" s="213"/>
      <c r="T26" s="213"/>
      <c r="U26" s="213"/>
      <c r="V26" s="213"/>
      <c r="W26" s="213"/>
      <c r="X26" s="213"/>
      <c r="Y26" s="213"/>
      <c r="Z26" s="213"/>
      <c r="AA26" s="213"/>
      <c r="AB26" s="213"/>
      <c r="AC26" s="213"/>
    </row>
    <row r="27" spans="1:29" s="231" customFormat="1" x14ac:dyDescent="0.25">
      <c r="A27" s="213"/>
      <c r="B27" s="213"/>
      <c r="C27" s="213"/>
      <c r="D27" s="213"/>
      <c r="E27" s="213"/>
      <c r="F27" s="213"/>
      <c r="G27" s="213"/>
      <c r="H27" s="213"/>
      <c r="I27" s="224"/>
      <c r="J27" s="294"/>
      <c r="K27" s="294"/>
      <c r="L27" s="213"/>
      <c r="M27" s="213"/>
      <c r="N27" s="213"/>
      <c r="O27" s="213"/>
      <c r="P27" s="213"/>
      <c r="Q27" s="213"/>
      <c r="R27" s="213"/>
      <c r="S27" s="213"/>
      <c r="T27" s="213"/>
      <c r="U27" s="213"/>
      <c r="V27" s="213"/>
      <c r="W27" s="213"/>
      <c r="X27" s="213"/>
      <c r="Y27" s="213"/>
      <c r="Z27" s="213"/>
      <c r="AA27" s="213"/>
      <c r="AB27" s="213"/>
      <c r="AC27" s="213"/>
    </row>
    <row r="28" spans="1:29" s="231" customFormat="1" x14ac:dyDescent="0.25">
      <c r="A28" s="213"/>
      <c r="B28" s="213"/>
      <c r="C28" s="213"/>
      <c r="D28" s="213"/>
      <c r="E28" s="213"/>
      <c r="F28" s="213"/>
      <c r="G28" s="213"/>
      <c r="H28" s="213"/>
      <c r="I28" s="224"/>
      <c r="J28" s="294"/>
      <c r="K28" s="294"/>
      <c r="L28" s="213"/>
      <c r="M28" s="213"/>
      <c r="N28" s="213"/>
      <c r="O28" s="213"/>
      <c r="P28" s="213"/>
      <c r="Q28" s="213"/>
      <c r="R28" s="213"/>
      <c r="S28" s="213"/>
      <c r="T28" s="213"/>
      <c r="U28" s="213"/>
      <c r="V28" s="213"/>
      <c r="W28" s="213"/>
      <c r="X28" s="213"/>
      <c r="Y28" s="213"/>
      <c r="Z28" s="213"/>
      <c r="AA28" s="213"/>
      <c r="AB28" s="213"/>
      <c r="AC28" s="213"/>
    </row>
    <row r="29" spans="1:29" s="231" customFormat="1" x14ac:dyDescent="0.25">
      <c r="A29" s="213"/>
      <c r="B29" s="213"/>
      <c r="C29" s="213"/>
      <c r="D29" s="213"/>
      <c r="E29" s="213"/>
      <c r="F29" s="213"/>
      <c r="G29" s="213"/>
      <c r="H29" s="213"/>
      <c r="I29" s="224"/>
      <c r="J29" s="294"/>
      <c r="K29" s="294"/>
      <c r="L29" s="213"/>
      <c r="M29" s="213"/>
      <c r="N29" s="213"/>
      <c r="O29" s="213"/>
      <c r="P29" s="213"/>
      <c r="Q29" s="213"/>
      <c r="R29" s="213"/>
      <c r="S29" s="213"/>
      <c r="T29" s="213"/>
      <c r="U29" s="213"/>
      <c r="V29" s="213"/>
      <c r="W29" s="213"/>
      <c r="X29" s="213"/>
      <c r="Y29" s="213"/>
      <c r="Z29" s="213"/>
      <c r="AA29" s="213"/>
      <c r="AB29" s="213"/>
      <c r="AC29" s="213"/>
    </row>
    <row r="30" spans="1:29" s="231" customFormat="1" x14ac:dyDescent="0.25">
      <c r="A30" s="213"/>
      <c r="B30" s="213"/>
      <c r="C30" s="213"/>
      <c r="D30" s="213"/>
      <c r="E30" s="213"/>
      <c r="F30" s="213"/>
      <c r="G30" s="213"/>
      <c r="H30" s="213"/>
      <c r="I30" s="224"/>
      <c r="J30" s="294"/>
      <c r="K30" s="294"/>
      <c r="L30" s="213"/>
      <c r="M30" s="213"/>
      <c r="N30" s="213"/>
      <c r="O30" s="213"/>
      <c r="P30" s="213"/>
      <c r="Q30" s="213"/>
      <c r="R30" s="213"/>
      <c r="S30" s="213"/>
      <c r="T30" s="213"/>
      <c r="U30" s="213"/>
      <c r="V30" s="213"/>
      <c r="W30" s="213"/>
      <c r="X30" s="213"/>
      <c r="Y30" s="213"/>
      <c r="Z30" s="213"/>
      <c r="AA30" s="213"/>
      <c r="AB30" s="213"/>
      <c r="AC30" s="213"/>
    </row>
    <row r="31" spans="1:29" s="231" customFormat="1" x14ac:dyDescent="0.25">
      <c r="A31" s="213"/>
      <c r="B31" s="213"/>
      <c r="C31" s="213"/>
      <c r="D31" s="213"/>
      <c r="E31" s="213"/>
      <c r="F31" s="213"/>
      <c r="G31" s="213"/>
      <c r="H31" s="213"/>
      <c r="I31" s="224"/>
      <c r="J31" s="294"/>
      <c r="K31" s="294"/>
      <c r="L31" s="213"/>
      <c r="M31" s="213"/>
      <c r="N31" s="213"/>
      <c r="O31" s="213"/>
      <c r="P31" s="213"/>
      <c r="Q31" s="213"/>
      <c r="R31" s="213"/>
      <c r="S31" s="213"/>
      <c r="T31" s="213"/>
      <c r="U31" s="213"/>
      <c r="V31" s="213"/>
      <c r="W31" s="213"/>
      <c r="X31" s="213"/>
      <c r="Y31" s="213"/>
      <c r="Z31" s="213"/>
      <c r="AA31" s="213"/>
      <c r="AB31" s="213"/>
      <c r="AC31" s="213"/>
    </row>
    <row r="32" spans="1:29" s="231" customFormat="1" x14ac:dyDescent="0.25">
      <c r="A32" s="213"/>
      <c r="B32" s="213"/>
      <c r="C32" s="213"/>
      <c r="D32" s="213"/>
      <c r="E32" s="213"/>
      <c r="F32" s="213"/>
      <c r="G32" s="213"/>
      <c r="H32" s="213"/>
      <c r="I32" s="224"/>
      <c r="J32" s="294"/>
      <c r="K32" s="294"/>
      <c r="L32" s="213"/>
      <c r="M32" s="213"/>
      <c r="N32" s="213"/>
      <c r="O32" s="213"/>
      <c r="P32" s="213"/>
      <c r="Q32" s="213"/>
      <c r="R32" s="213"/>
      <c r="S32" s="213"/>
      <c r="T32" s="213"/>
      <c r="U32" s="213"/>
      <c r="V32" s="213"/>
      <c r="W32" s="213"/>
      <c r="X32" s="213"/>
      <c r="Y32" s="213"/>
      <c r="Z32" s="213"/>
      <c r="AA32" s="213"/>
      <c r="AB32" s="213"/>
      <c r="AC32" s="213"/>
    </row>
    <row r="33" spans="1:29" s="231" customFormat="1" x14ac:dyDescent="0.25">
      <c r="A33" s="213"/>
      <c r="B33" s="213"/>
      <c r="C33" s="213"/>
      <c r="D33" s="213"/>
      <c r="E33" s="213"/>
      <c r="F33" s="213"/>
      <c r="G33" s="213"/>
      <c r="H33" s="213"/>
      <c r="I33" s="224"/>
      <c r="J33" s="294"/>
      <c r="K33" s="294"/>
      <c r="L33" s="213"/>
      <c r="M33" s="213"/>
      <c r="N33" s="213"/>
      <c r="O33" s="213"/>
      <c r="P33" s="213"/>
      <c r="Q33" s="213"/>
      <c r="R33" s="213"/>
      <c r="S33" s="213"/>
      <c r="T33" s="213"/>
      <c r="U33" s="213"/>
      <c r="V33" s="213"/>
      <c r="W33" s="213"/>
      <c r="X33" s="213"/>
      <c r="Y33" s="213"/>
      <c r="Z33" s="213"/>
      <c r="AA33" s="213"/>
      <c r="AB33" s="213"/>
      <c r="AC33" s="213"/>
    </row>
    <row r="34" spans="1:29" s="231" customFormat="1" x14ac:dyDescent="0.25">
      <c r="A34" s="213"/>
      <c r="B34" s="213"/>
      <c r="C34" s="213"/>
      <c r="D34" s="213"/>
      <c r="E34" s="213"/>
      <c r="F34" s="213"/>
      <c r="G34" s="213"/>
      <c r="H34" s="213"/>
      <c r="I34" s="224"/>
      <c r="J34" s="294"/>
      <c r="K34" s="294"/>
      <c r="L34" s="213"/>
      <c r="M34" s="213"/>
      <c r="N34" s="213"/>
      <c r="O34" s="213"/>
      <c r="P34" s="213"/>
      <c r="Q34" s="213"/>
      <c r="R34" s="213"/>
      <c r="S34" s="213"/>
      <c r="T34" s="213"/>
      <c r="U34" s="213"/>
      <c r="V34" s="213"/>
      <c r="W34" s="213"/>
      <c r="X34" s="213"/>
      <c r="Y34" s="213"/>
      <c r="Z34" s="213"/>
      <c r="AA34" s="213"/>
      <c r="AB34" s="213"/>
      <c r="AC34" s="213"/>
    </row>
    <row r="35" spans="1:29" s="231" customFormat="1" x14ac:dyDescent="0.25">
      <c r="A35" s="213"/>
      <c r="B35" s="213"/>
      <c r="C35" s="213"/>
      <c r="D35" s="213"/>
      <c r="E35" s="213"/>
      <c r="F35" s="213"/>
      <c r="G35" s="213"/>
      <c r="H35" s="213"/>
      <c r="I35" s="224"/>
      <c r="J35" s="294"/>
      <c r="K35" s="294"/>
      <c r="L35" s="213"/>
      <c r="M35" s="213"/>
      <c r="N35" s="213"/>
      <c r="O35" s="213"/>
      <c r="P35" s="213"/>
      <c r="Q35" s="213"/>
      <c r="R35" s="213"/>
      <c r="S35" s="213"/>
      <c r="T35" s="213"/>
      <c r="U35" s="213"/>
      <c r="V35" s="213"/>
      <c r="W35" s="213"/>
      <c r="X35" s="213"/>
      <c r="Y35" s="213"/>
      <c r="Z35" s="213"/>
      <c r="AA35" s="213"/>
      <c r="AB35" s="213"/>
      <c r="AC35" s="213"/>
    </row>
    <row r="36" spans="1:29" s="231" customFormat="1" x14ac:dyDescent="0.25">
      <c r="A36" s="213"/>
      <c r="B36" s="213"/>
      <c r="C36" s="213"/>
      <c r="D36" s="213"/>
      <c r="E36" s="213"/>
      <c r="F36" s="213"/>
      <c r="G36" s="213"/>
      <c r="H36" s="213"/>
      <c r="I36" s="224"/>
      <c r="J36" s="294"/>
      <c r="K36" s="294"/>
      <c r="L36" s="213"/>
      <c r="M36" s="213"/>
      <c r="N36" s="213"/>
      <c r="O36" s="213"/>
      <c r="P36" s="213"/>
      <c r="Q36" s="213"/>
      <c r="R36" s="213"/>
      <c r="S36" s="213"/>
      <c r="T36" s="213"/>
      <c r="U36" s="213"/>
      <c r="V36" s="213"/>
      <c r="W36" s="213"/>
      <c r="X36" s="213"/>
      <c r="Y36" s="213"/>
      <c r="Z36" s="213"/>
      <c r="AA36" s="213"/>
      <c r="AB36" s="213"/>
      <c r="AC36" s="213"/>
    </row>
    <row r="37" spans="1:29" s="231" customFormat="1" x14ac:dyDescent="0.25">
      <c r="A37" s="213"/>
      <c r="B37" s="213"/>
      <c r="C37" s="213"/>
      <c r="D37" s="213"/>
      <c r="E37" s="213"/>
      <c r="F37" s="213"/>
      <c r="G37" s="213"/>
      <c r="H37" s="213"/>
      <c r="I37" s="224"/>
      <c r="J37" s="294"/>
      <c r="K37" s="294"/>
      <c r="L37" s="213"/>
      <c r="M37" s="213"/>
      <c r="N37" s="213"/>
      <c r="O37" s="213"/>
      <c r="P37" s="213"/>
      <c r="Q37" s="213"/>
      <c r="R37" s="213"/>
      <c r="S37" s="213"/>
      <c r="T37" s="213"/>
      <c r="U37" s="213"/>
      <c r="V37" s="213"/>
      <c r="W37" s="213"/>
      <c r="X37" s="213"/>
      <c r="Y37" s="213"/>
      <c r="Z37" s="213"/>
      <c r="AA37" s="213"/>
      <c r="AB37" s="213"/>
      <c r="AC37" s="213"/>
    </row>
    <row r="38" spans="1:29" s="231" customFormat="1" x14ac:dyDescent="0.25">
      <c r="A38" s="213"/>
      <c r="B38" s="213"/>
      <c r="C38" s="213"/>
      <c r="D38" s="213"/>
      <c r="E38" s="213"/>
      <c r="F38" s="213"/>
      <c r="G38" s="213"/>
      <c r="H38" s="213"/>
      <c r="I38" s="224"/>
      <c r="J38" s="294"/>
      <c r="K38" s="294"/>
      <c r="L38" s="213"/>
      <c r="M38" s="213"/>
      <c r="N38" s="213"/>
      <c r="O38" s="213"/>
      <c r="P38" s="213"/>
      <c r="Q38" s="213"/>
      <c r="R38" s="213"/>
      <c r="S38" s="213"/>
      <c r="T38" s="213"/>
      <c r="U38" s="213"/>
      <c r="V38" s="213"/>
      <c r="W38" s="213"/>
      <c r="X38" s="213"/>
      <c r="Y38" s="213"/>
      <c r="Z38" s="213"/>
      <c r="AA38" s="213"/>
      <c r="AB38" s="213"/>
      <c r="AC38" s="213"/>
    </row>
    <row r="39" spans="1:29" s="231" customFormat="1" x14ac:dyDescent="0.25">
      <c r="A39" s="213"/>
      <c r="B39" s="213"/>
      <c r="C39" s="213"/>
      <c r="D39" s="213"/>
      <c r="E39" s="213"/>
      <c r="F39" s="213"/>
      <c r="G39" s="213"/>
      <c r="H39" s="213"/>
      <c r="I39" s="224"/>
      <c r="J39" s="294"/>
      <c r="K39" s="294"/>
      <c r="L39" s="213"/>
      <c r="M39" s="213"/>
      <c r="N39" s="213"/>
      <c r="O39" s="213"/>
      <c r="P39" s="213"/>
      <c r="Q39" s="213"/>
      <c r="R39" s="213"/>
      <c r="S39" s="213"/>
      <c r="T39" s="213"/>
      <c r="U39" s="213"/>
      <c r="V39" s="213"/>
      <c r="W39" s="213"/>
      <c r="X39" s="213"/>
      <c r="Y39" s="213"/>
      <c r="Z39" s="213"/>
      <c r="AA39" s="213"/>
      <c r="AB39" s="213"/>
      <c r="AC39" s="213"/>
    </row>
    <row r="40" spans="1:29" s="231" customFormat="1" x14ac:dyDescent="0.25">
      <c r="A40" s="213"/>
      <c r="B40" s="213"/>
      <c r="C40" s="213"/>
      <c r="D40" s="213"/>
      <c r="E40" s="213"/>
      <c r="F40" s="213"/>
      <c r="G40" s="213"/>
      <c r="H40" s="213"/>
      <c r="I40" s="224"/>
      <c r="J40" s="294"/>
      <c r="K40" s="294"/>
      <c r="L40" s="213"/>
      <c r="M40" s="213"/>
      <c r="N40" s="213"/>
      <c r="O40" s="213"/>
      <c r="P40" s="213"/>
      <c r="Q40" s="213"/>
      <c r="R40" s="213"/>
      <c r="S40" s="213"/>
      <c r="T40" s="213"/>
      <c r="U40" s="213"/>
      <c r="V40" s="213"/>
      <c r="W40" s="213"/>
      <c r="X40" s="213"/>
      <c r="Y40" s="213"/>
      <c r="Z40" s="213"/>
      <c r="AA40" s="213"/>
      <c r="AB40" s="213"/>
      <c r="AC40" s="213"/>
    </row>
    <row r="41" spans="1:29" s="231" customFormat="1" x14ac:dyDescent="0.25">
      <c r="A41" s="213"/>
      <c r="B41" s="213"/>
      <c r="C41" s="213"/>
      <c r="D41" s="213"/>
      <c r="E41" s="213"/>
      <c r="F41" s="213"/>
      <c r="G41" s="213"/>
      <c r="H41" s="213"/>
      <c r="I41" s="224"/>
      <c r="J41" s="294"/>
      <c r="K41" s="294"/>
      <c r="L41" s="213"/>
      <c r="M41" s="213"/>
      <c r="N41" s="213"/>
      <c r="O41" s="213"/>
      <c r="P41" s="213"/>
      <c r="Q41" s="213"/>
      <c r="R41" s="213"/>
      <c r="S41" s="213"/>
      <c r="T41" s="213"/>
      <c r="U41" s="213"/>
      <c r="V41" s="213"/>
      <c r="W41" s="213"/>
      <c r="X41" s="213"/>
      <c r="Y41" s="213"/>
      <c r="Z41" s="213"/>
      <c r="AA41" s="213"/>
      <c r="AB41" s="213"/>
      <c r="AC41" s="213"/>
    </row>
    <row r="42" spans="1:29" s="231" customFormat="1" x14ac:dyDescent="0.25">
      <c r="A42" s="213"/>
      <c r="B42" s="213"/>
      <c r="C42" s="213"/>
      <c r="D42" s="213"/>
      <c r="E42" s="213"/>
      <c r="F42" s="213"/>
      <c r="G42" s="213"/>
      <c r="H42" s="213"/>
      <c r="I42" s="224"/>
      <c r="J42" s="294"/>
      <c r="K42" s="294"/>
      <c r="L42" s="213"/>
      <c r="M42" s="213"/>
      <c r="N42" s="213"/>
      <c r="O42" s="213"/>
      <c r="P42" s="213"/>
      <c r="Q42" s="213"/>
      <c r="R42" s="213"/>
      <c r="S42" s="213"/>
      <c r="T42" s="213"/>
      <c r="U42" s="213"/>
      <c r="V42" s="213"/>
      <c r="W42" s="213"/>
      <c r="X42" s="213"/>
      <c r="Y42" s="213"/>
      <c r="Z42" s="213"/>
      <c r="AA42" s="213"/>
      <c r="AB42" s="213"/>
      <c r="AC42" s="213"/>
    </row>
    <row r="43" spans="1:29" s="231" customFormat="1" x14ac:dyDescent="0.25">
      <c r="A43" s="213"/>
      <c r="B43" s="213"/>
      <c r="C43" s="213"/>
      <c r="D43" s="213"/>
      <c r="E43" s="213"/>
      <c r="F43" s="213"/>
      <c r="G43" s="213"/>
      <c r="H43" s="213"/>
      <c r="I43" s="224"/>
      <c r="J43" s="294"/>
      <c r="K43" s="294"/>
      <c r="L43" s="213"/>
      <c r="M43" s="213"/>
      <c r="N43" s="213"/>
      <c r="O43" s="213"/>
      <c r="P43" s="213"/>
      <c r="Q43" s="213"/>
      <c r="R43" s="213"/>
      <c r="S43" s="213"/>
      <c r="T43" s="213"/>
      <c r="U43" s="213"/>
      <c r="V43" s="213"/>
      <c r="W43" s="213"/>
      <c r="X43" s="213"/>
      <c r="Y43" s="213"/>
      <c r="Z43" s="213"/>
      <c r="AA43" s="213"/>
      <c r="AB43" s="213"/>
      <c r="AC43" s="213"/>
    </row>
    <row r="44" spans="1:29" s="231" customFormat="1" x14ac:dyDescent="0.25">
      <c r="A44" s="213"/>
      <c r="B44" s="213"/>
      <c r="C44" s="213"/>
      <c r="D44" s="213"/>
      <c r="E44" s="213"/>
      <c r="F44" s="213"/>
      <c r="G44" s="213"/>
      <c r="H44" s="213"/>
      <c r="I44" s="224"/>
      <c r="J44" s="294"/>
      <c r="K44" s="294"/>
      <c r="L44" s="213"/>
      <c r="M44" s="213"/>
      <c r="N44" s="213"/>
      <c r="O44" s="213"/>
      <c r="P44" s="213"/>
      <c r="Q44" s="213"/>
      <c r="R44" s="213"/>
      <c r="S44" s="213"/>
      <c r="T44" s="213"/>
      <c r="U44" s="213"/>
      <c r="V44" s="213"/>
      <c r="W44" s="213"/>
      <c r="X44" s="213"/>
      <c r="Y44" s="213"/>
      <c r="Z44" s="213"/>
      <c r="AA44" s="213"/>
      <c r="AB44" s="213"/>
      <c r="AC44" s="213"/>
    </row>
    <row r="45" spans="1:29" s="231" customFormat="1" x14ac:dyDescent="0.25">
      <c r="A45" s="213"/>
      <c r="B45" s="213"/>
      <c r="C45" s="213"/>
      <c r="D45" s="213"/>
      <c r="E45" s="213"/>
      <c r="F45" s="213"/>
      <c r="G45" s="213"/>
      <c r="H45" s="213"/>
      <c r="I45" s="224"/>
      <c r="J45" s="294"/>
      <c r="K45" s="294"/>
      <c r="L45" s="213"/>
      <c r="M45" s="213"/>
      <c r="N45" s="213"/>
      <c r="O45" s="213"/>
      <c r="P45" s="213"/>
      <c r="Q45" s="213"/>
      <c r="R45" s="213"/>
      <c r="S45" s="213"/>
      <c r="T45" s="213"/>
      <c r="U45" s="213"/>
      <c r="V45" s="213"/>
      <c r="W45" s="213"/>
      <c r="X45" s="213"/>
      <c r="Y45" s="213"/>
      <c r="Z45" s="213"/>
      <c r="AA45" s="213"/>
      <c r="AB45" s="213"/>
      <c r="AC45" s="213"/>
    </row>
    <row r="46" spans="1:29" s="231" customFormat="1" x14ac:dyDescent="0.25">
      <c r="A46" s="213"/>
      <c r="B46" s="213"/>
      <c r="C46" s="213"/>
      <c r="D46" s="213"/>
      <c r="E46" s="213"/>
      <c r="F46" s="213"/>
      <c r="G46" s="213"/>
      <c r="H46" s="213"/>
      <c r="I46" s="224"/>
      <c r="J46" s="294"/>
      <c r="K46" s="294"/>
      <c r="L46" s="213"/>
      <c r="M46" s="213"/>
      <c r="N46" s="213"/>
      <c r="O46" s="213"/>
      <c r="P46" s="213"/>
      <c r="Q46" s="213"/>
      <c r="R46" s="213"/>
      <c r="S46" s="213"/>
      <c r="T46" s="213"/>
      <c r="U46" s="213"/>
      <c r="V46" s="213"/>
      <c r="W46" s="213"/>
      <c r="X46" s="213"/>
      <c r="Y46" s="213"/>
      <c r="Z46" s="213"/>
      <c r="AA46" s="213"/>
      <c r="AB46" s="213"/>
      <c r="AC46" s="213"/>
    </row>
    <row r="47" spans="1:29" s="231" customFormat="1" x14ac:dyDescent="0.25">
      <c r="A47" s="213"/>
      <c r="B47" s="213"/>
      <c r="C47" s="213"/>
      <c r="D47" s="213"/>
      <c r="E47" s="213"/>
      <c r="F47" s="213"/>
      <c r="G47" s="213"/>
      <c r="H47" s="213"/>
      <c r="I47" s="224"/>
      <c r="J47" s="294"/>
      <c r="K47" s="294"/>
      <c r="L47" s="213"/>
      <c r="M47" s="213"/>
      <c r="N47" s="213"/>
      <c r="O47" s="213"/>
      <c r="P47" s="213"/>
      <c r="Q47" s="213"/>
      <c r="R47" s="213"/>
      <c r="S47" s="213"/>
      <c r="T47" s="213"/>
      <c r="U47" s="213"/>
      <c r="V47" s="213"/>
      <c r="W47" s="213"/>
      <c r="X47" s="213"/>
      <c r="Y47" s="213"/>
      <c r="Z47" s="213"/>
      <c r="AA47" s="213"/>
      <c r="AB47" s="213"/>
      <c r="AC47" s="213"/>
    </row>
    <row r="48" spans="1:29" s="231" customFormat="1" x14ac:dyDescent="0.25">
      <c r="A48" s="213"/>
      <c r="B48" s="213"/>
      <c r="C48" s="213"/>
      <c r="D48" s="213"/>
      <c r="E48" s="213"/>
      <c r="F48" s="213"/>
      <c r="G48" s="213"/>
      <c r="H48" s="213"/>
      <c r="I48" s="224"/>
      <c r="J48" s="294"/>
      <c r="K48" s="294"/>
      <c r="L48" s="213"/>
      <c r="M48" s="213"/>
      <c r="N48" s="213"/>
      <c r="O48" s="213"/>
      <c r="P48" s="213"/>
      <c r="Q48" s="213"/>
      <c r="R48" s="213"/>
      <c r="S48" s="213"/>
      <c r="T48" s="213"/>
      <c r="U48" s="213"/>
      <c r="V48" s="213"/>
      <c r="W48" s="213"/>
      <c r="X48" s="213"/>
      <c r="Y48" s="213"/>
      <c r="Z48" s="213"/>
      <c r="AA48" s="213"/>
      <c r="AB48" s="213"/>
      <c r="AC48" s="213"/>
    </row>
    <row r="49" spans="1:29" s="231" customFormat="1" x14ac:dyDescent="0.25">
      <c r="A49" s="213"/>
      <c r="B49" s="213"/>
      <c r="C49" s="213"/>
      <c r="D49" s="213"/>
      <c r="E49" s="213"/>
      <c r="F49" s="213"/>
      <c r="G49" s="213"/>
      <c r="H49" s="213"/>
      <c r="I49" s="224"/>
      <c r="J49" s="294"/>
      <c r="K49" s="294"/>
      <c r="L49" s="213"/>
      <c r="M49" s="213"/>
      <c r="N49" s="213"/>
      <c r="O49" s="213"/>
      <c r="P49" s="213"/>
      <c r="Q49" s="213"/>
      <c r="R49" s="213"/>
      <c r="S49" s="213"/>
      <c r="T49" s="213"/>
      <c r="U49" s="213"/>
      <c r="V49" s="213"/>
      <c r="W49" s="213"/>
      <c r="X49" s="213"/>
      <c r="Y49" s="213"/>
      <c r="Z49" s="213"/>
      <c r="AA49" s="213"/>
      <c r="AB49" s="213"/>
      <c r="AC49" s="213"/>
    </row>
    <row r="50" spans="1:29" s="231" customFormat="1" x14ac:dyDescent="0.25">
      <c r="A50" s="213"/>
      <c r="B50" s="213"/>
      <c r="C50" s="213"/>
      <c r="D50" s="213"/>
      <c r="E50" s="213"/>
      <c r="F50" s="213"/>
      <c r="G50" s="213"/>
      <c r="H50" s="213"/>
      <c r="I50" s="224"/>
      <c r="J50" s="294"/>
      <c r="K50" s="294"/>
      <c r="L50" s="213"/>
      <c r="M50" s="213"/>
      <c r="N50" s="213"/>
      <c r="O50" s="213"/>
      <c r="P50" s="213"/>
      <c r="Q50" s="213"/>
      <c r="R50" s="213"/>
      <c r="S50" s="213"/>
      <c r="T50" s="213"/>
      <c r="U50" s="213"/>
      <c r="V50" s="213"/>
      <c r="W50" s="213"/>
      <c r="X50" s="213"/>
      <c r="Y50" s="213"/>
      <c r="Z50" s="213"/>
      <c r="AA50" s="213"/>
      <c r="AB50" s="213"/>
      <c r="AC50" s="213"/>
    </row>
    <row r="51" spans="1:29" s="231" customFormat="1" x14ac:dyDescent="0.25">
      <c r="A51" s="213"/>
      <c r="B51" s="213"/>
      <c r="C51" s="213"/>
      <c r="D51" s="213"/>
      <c r="E51" s="213"/>
      <c r="F51" s="213"/>
      <c r="G51" s="213"/>
      <c r="H51" s="213"/>
      <c r="I51" s="224"/>
      <c r="J51" s="294"/>
      <c r="K51" s="294"/>
      <c r="L51" s="213"/>
      <c r="M51" s="213"/>
      <c r="N51" s="213"/>
      <c r="O51" s="213"/>
      <c r="P51" s="213"/>
      <c r="Q51" s="213"/>
      <c r="R51" s="213"/>
      <c r="S51" s="213"/>
      <c r="T51" s="213"/>
      <c r="U51" s="213"/>
      <c r="V51" s="213"/>
      <c r="W51" s="213"/>
      <c r="X51" s="213"/>
      <c r="Y51" s="213"/>
      <c r="Z51" s="213"/>
      <c r="AA51" s="213"/>
      <c r="AB51" s="213"/>
      <c r="AC51" s="213"/>
    </row>
    <row r="52" spans="1:29" s="231" customFormat="1" x14ac:dyDescent="0.25">
      <c r="A52" s="213"/>
      <c r="B52" s="213"/>
      <c r="C52" s="213"/>
      <c r="D52" s="213"/>
      <c r="E52" s="213"/>
      <c r="F52" s="213"/>
      <c r="G52" s="213"/>
      <c r="H52" s="213"/>
      <c r="I52" s="224"/>
      <c r="J52" s="294"/>
      <c r="K52" s="294"/>
      <c r="L52" s="213"/>
      <c r="M52" s="213"/>
      <c r="N52" s="213"/>
      <c r="O52" s="213"/>
      <c r="P52" s="213"/>
      <c r="Q52" s="213"/>
      <c r="R52" s="213"/>
      <c r="S52" s="213"/>
      <c r="T52" s="213"/>
      <c r="U52" s="213"/>
      <c r="V52" s="213"/>
      <c r="W52" s="213"/>
      <c r="X52" s="213"/>
      <c r="Y52" s="213"/>
      <c r="Z52" s="213"/>
      <c r="AA52" s="213"/>
      <c r="AB52" s="213"/>
      <c r="AC52" s="213"/>
    </row>
  </sheetData>
  <sheetProtection algorithmName="SHA-512" hashValue="8tl3j+ijaxKKCq/gpLLxRKUSFVEYodJDfyNAFxI8lCRCXQ3oE3CfVvSHdkTjV1tosR+1hChIG1yFJTKcuHvI1A==" saltValue="5st2VZGyETFlcABvFbEBRw==" spinCount="100000" sheet="1" objects="1" scenarios="1"/>
  <mergeCells count="4">
    <mergeCell ref="C1:AC4"/>
    <mergeCell ref="A6:H6"/>
    <mergeCell ref="L6:AC6"/>
    <mergeCell ref="I6:K6"/>
  </mergeCell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LISTAS!$W$2:$W$5</xm:f>
          </x14:formula1>
          <xm:sqref>F8:F52</xm:sqref>
        </x14:dataValidation>
        <x14:dataValidation type="list" allowBlank="1" showInputMessage="1" showErrorMessage="1">
          <x14:formula1>
            <xm:f>LISTAS!$X$2:$X$4</xm:f>
          </x14:formula1>
          <xm:sqref>H8:H52</xm:sqref>
        </x14:dataValidation>
        <x14:dataValidation type="list" allowBlank="1" showInputMessage="1" showErrorMessage="1">
          <x14:formula1>
            <xm:f>LISTAS!$AB$1:$AB$2</xm:f>
          </x14:formula1>
          <xm:sqref>E8:E52</xm:sqref>
        </x14:dataValidation>
        <x14:dataValidation type="list" allowBlank="1" showInputMessage="1" showErrorMessage="1">
          <x14:formula1>
            <xm:f>LISTAS!$AL$2:$AL$13</xm:f>
          </x14:formula1>
          <xm:sqref>I8:I52</xm:sqref>
        </x14:dataValidation>
        <x14:dataValidation type="list" allowBlank="1" showInputMessage="1" showErrorMessage="1">
          <x14:formula1>
            <xm:f>LISTAS!$AA$1:$AA$24</xm:f>
          </x14:formula1>
          <xm:sqref>C8:C52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AX257"/>
  <sheetViews>
    <sheetView showGridLines="0" zoomScale="85" zoomScaleNormal="85" workbookViewId="0">
      <selection activeCell="D14" sqref="D14"/>
    </sheetView>
  </sheetViews>
  <sheetFormatPr baseColWidth="10" defaultRowHeight="15" x14ac:dyDescent="0.25"/>
  <cols>
    <col min="1" max="1" width="6.5703125" customWidth="1"/>
    <col min="2" max="2" width="45.7109375" customWidth="1"/>
    <col min="3" max="3" width="31" customWidth="1"/>
    <col min="4" max="4" width="31.140625" customWidth="1"/>
    <col min="5" max="5" width="29.5703125" customWidth="1"/>
    <col min="7" max="8" width="15.85546875" customWidth="1"/>
    <col min="9" max="10" width="14.42578125" customWidth="1"/>
    <col min="11" max="11" width="13.7109375" customWidth="1"/>
    <col min="12" max="12" width="15.5703125" customWidth="1"/>
    <col min="13" max="13" width="14.140625" customWidth="1"/>
    <col min="14" max="25" width="14.7109375" customWidth="1"/>
    <col min="26" max="26" width="20.7109375" customWidth="1"/>
  </cols>
  <sheetData>
    <row r="1" spans="1:50" s="4" customFormat="1" ht="80.25" customHeight="1" x14ac:dyDescent="0.25">
      <c r="A1" s="471"/>
      <c r="B1" s="471"/>
      <c r="C1" s="472" t="s">
        <v>648</v>
      </c>
      <c r="D1" s="472"/>
      <c r="E1" s="472"/>
      <c r="F1" s="472"/>
      <c r="G1" s="472"/>
      <c r="H1" s="472"/>
      <c r="I1" s="472"/>
      <c r="J1" s="472"/>
      <c r="K1" s="472"/>
      <c r="L1" s="472"/>
      <c r="M1" s="472"/>
      <c r="N1" s="472"/>
      <c r="O1" s="472"/>
      <c r="P1" s="472"/>
      <c r="Q1" s="472"/>
      <c r="R1" s="472"/>
      <c r="S1" s="472"/>
      <c r="T1" s="472"/>
      <c r="U1" s="472"/>
      <c r="V1" s="472"/>
      <c r="W1" s="472"/>
      <c r="X1" s="472"/>
      <c r="Y1" s="472"/>
      <c r="Z1" s="472"/>
    </row>
    <row r="2" spans="1:50" s="4" customFormat="1" ht="6" customHeight="1" x14ac:dyDescent="0.5">
      <c r="A2" s="473"/>
      <c r="B2" s="473"/>
      <c r="C2" s="473"/>
      <c r="D2" s="473"/>
      <c r="E2" s="473"/>
      <c r="F2" s="473"/>
      <c r="G2" s="473"/>
      <c r="H2" s="473"/>
      <c r="I2" s="473"/>
      <c r="J2" s="473"/>
      <c r="K2" s="473"/>
      <c r="L2" s="473"/>
      <c r="M2" s="473"/>
      <c r="N2" s="473"/>
      <c r="O2" s="473"/>
      <c r="P2" s="473"/>
      <c r="Q2" s="473"/>
      <c r="R2" s="473"/>
      <c r="S2" s="473"/>
      <c r="T2" s="473"/>
      <c r="U2" s="473"/>
      <c r="V2" s="473"/>
      <c r="W2" s="473"/>
      <c r="X2" s="473"/>
      <c r="Y2" s="473"/>
      <c r="Z2" s="473"/>
    </row>
    <row r="3" spans="1:50" s="4" customFormat="1" hidden="1" x14ac:dyDescent="0.25">
      <c r="A3" s="474"/>
      <c r="B3" s="474"/>
      <c r="C3" s="474"/>
      <c r="D3" s="474"/>
      <c r="E3" s="474"/>
      <c r="F3" s="474"/>
      <c r="G3" s="474"/>
      <c r="H3" s="474"/>
      <c r="I3" s="474"/>
      <c r="J3" s="474"/>
      <c r="K3" s="474"/>
      <c r="L3" s="474"/>
      <c r="M3" s="474"/>
      <c r="N3" s="474"/>
      <c r="O3" s="474"/>
      <c r="P3" s="474"/>
      <c r="Q3" s="474"/>
      <c r="R3" s="474"/>
      <c r="S3" s="474"/>
      <c r="T3" s="474"/>
      <c r="U3" s="474"/>
      <c r="V3" s="474"/>
      <c r="W3" s="474"/>
      <c r="X3" s="475"/>
      <c r="Y3" s="475"/>
      <c r="Z3" s="476"/>
    </row>
    <row r="4" spans="1:50" s="4" customFormat="1" hidden="1" x14ac:dyDescent="0.25">
      <c r="A4" s="477"/>
      <c r="B4" s="477"/>
      <c r="C4" s="477"/>
      <c r="D4" s="477"/>
      <c r="E4" s="477"/>
      <c r="F4" s="477"/>
      <c r="G4" s="477"/>
      <c r="H4" s="477"/>
      <c r="I4" s="477"/>
      <c r="J4" s="477"/>
      <c r="K4" s="477"/>
      <c r="L4" s="478"/>
      <c r="M4" s="478"/>
      <c r="N4" s="477"/>
      <c r="O4" s="477"/>
      <c r="P4" s="477"/>
      <c r="Q4" s="477"/>
      <c r="R4" s="477"/>
      <c r="S4" s="477"/>
      <c r="T4" s="477"/>
      <c r="U4" s="477"/>
      <c r="V4" s="477"/>
      <c r="W4" s="477"/>
      <c r="X4" s="475"/>
      <c r="Y4" s="475"/>
      <c r="Z4" s="476"/>
    </row>
    <row r="5" spans="1:50" s="4" customFormat="1" hidden="1" x14ac:dyDescent="0.25">
      <c r="A5" s="477"/>
      <c r="B5" s="477"/>
      <c r="C5" s="477"/>
      <c r="D5" s="477"/>
      <c r="E5" s="477"/>
      <c r="F5" s="477"/>
      <c r="G5" s="477"/>
      <c r="H5" s="477"/>
      <c r="I5" s="477"/>
      <c r="J5" s="477"/>
      <c r="K5" s="477"/>
      <c r="L5" s="479" t="s">
        <v>37</v>
      </c>
      <c r="M5" s="479"/>
      <c r="N5" s="480"/>
      <c r="O5" s="480"/>
      <c r="P5" s="480"/>
      <c r="Q5" s="480"/>
      <c r="R5" s="480"/>
      <c r="S5" s="480"/>
      <c r="T5" s="480"/>
      <c r="U5" s="480"/>
      <c r="V5" s="480"/>
      <c r="W5" s="480"/>
      <c r="X5" s="480"/>
      <c r="Y5" s="480"/>
      <c r="Z5" s="481"/>
      <c r="AA5" s="7"/>
      <c r="AB5" s="6"/>
      <c r="AC5" s="6"/>
      <c r="AD5" s="6"/>
      <c r="AE5" s="6"/>
      <c r="AF5" s="6"/>
      <c r="AG5" s="6"/>
      <c r="AH5" s="6"/>
      <c r="AI5" s="6"/>
      <c r="AJ5" s="6"/>
      <c r="AK5" s="6"/>
      <c r="AL5" s="6"/>
      <c r="AM5" s="6"/>
      <c r="AN5" s="6"/>
      <c r="AO5" s="6"/>
      <c r="AP5" s="6"/>
      <c r="AQ5" s="6"/>
      <c r="AR5" s="6"/>
      <c r="AS5" s="6"/>
      <c r="AT5" s="6"/>
      <c r="AU5" s="6"/>
      <c r="AV5" s="6"/>
      <c r="AW5" s="6"/>
      <c r="AX5" s="6"/>
    </row>
    <row r="6" spans="1:50" s="4" customFormat="1" ht="4.5" customHeight="1" x14ac:dyDescent="0.25">
      <c r="A6" s="475"/>
      <c r="B6" s="475"/>
      <c r="C6" s="475"/>
      <c r="D6" s="475"/>
      <c r="E6" s="475"/>
      <c r="F6" s="475"/>
      <c r="G6" s="475"/>
      <c r="H6" s="475"/>
      <c r="I6" s="475"/>
      <c r="J6" s="475"/>
      <c r="K6" s="475"/>
      <c r="L6" s="482" t="s">
        <v>38</v>
      </c>
      <c r="M6" s="482"/>
      <c r="N6" s="475"/>
      <c r="O6" s="475"/>
      <c r="P6" s="475"/>
      <c r="Q6" s="475"/>
      <c r="R6" s="475"/>
      <c r="S6" s="475"/>
      <c r="T6" s="475"/>
      <c r="U6" s="475"/>
      <c r="V6" s="475"/>
      <c r="W6" s="475"/>
      <c r="X6" s="475"/>
      <c r="Y6" s="475"/>
      <c r="Z6" s="476"/>
    </row>
    <row r="7" spans="1:50" s="4" customFormat="1" ht="3" customHeight="1" x14ac:dyDescent="0.25">
      <c r="A7" s="302"/>
      <c r="B7" s="302"/>
      <c r="C7" s="302"/>
      <c r="D7" s="302"/>
      <c r="E7" s="302"/>
      <c r="F7" s="302"/>
      <c r="G7" s="302"/>
      <c r="H7" s="302"/>
      <c r="I7" s="302"/>
      <c r="J7" s="302"/>
      <c r="K7" s="302"/>
      <c r="L7" s="303"/>
      <c r="M7" s="303"/>
      <c r="N7" s="302"/>
      <c r="O7" s="302"/>
      <c r="P7" s="302"/>
      <c r="Q7" s="302"/>
      <c r="R7" s="302"/>
      <c r="S7" s="302"/>
      <c r="T7" s="302"/>
      <c r="U7" s="302"/>
      <c r="V7" s="302"/>
      <c r="W7" s="302"/>
      <c r="X7" s="302"/>
      <c r="Y7" s="302"/>
      <c r="Z7" s="304"/>
    </row>
    <row r="8" spans="1:50" s="4" customFormat="1" ht="81" customHeight="1" x14ac:dyDescent="0.25">
      <c r="A8" s="430" t="s">
        <v>635</v>
      </c>
      <c r="B8" s="430"/>
      <c r="C8" s="430"/>
      <c r="D8" s="430"/>
      <c r="E8" s="430"/>
      <c r="F8" s="430"/>
      <c r="G8" s="430"/>
      <c r="H8" s="430"/>
      <c r="I8" s="323"/>
      <c r="J8" s="323"/>
      <c r="K8" s="323"/>
      <c r="L8" s="323"/>
      <c r="M8" s="324"/>
      <c r="N8" s="325"/>
      <c r="O8" s="325"/>
      <c r="P8" s="325"/>
      <c r="Q8" s="325"/>
      <c r="R8" s="325"/>
      <c r="S8" s="325"/>
      <c r="T8" s="325"/>
      <c r="U8" s="325"/>
      <c r="V8" s="325"/>
      <c r="W8" s="325"/>
      <c r="X8" s="325"/>
      <c r="Y8" s="325"/>
      <c r="Z8" s="326"/>
    </row>
    <row r="9" spans="1:50" s="4" customFormat="1" ht="3" customHeight="1" x14ac:dyDescent="0.25">
      <c r="A9" s="327"/>
      <c r="B9" s="327"/>
      <c r="C9" s="327"/>
      <c r="D9" s="327"/>
      <c r="E9" s="327"/>
      <c r="F9" s="327"/>
      <c r="G9" s="327"/>
      <c r="H9" s="327"/>
      <c r="I9" s="327"/>
      <c r="J9" s="327"/>
      <c r="K9" s="327"/>
      <c r="L9" s="327"/>
      <c r="M9" s="328"/>
      <c r="N9" s="329"/>
      <c r="O9" s="329"/>
      <c r="P9" s="329"/>
      <c r="Q9" s="329"/>
      <c r="R9" s="329"/>
      <c r="S9" s="329"/>
      <c r="T9" s="329"/>
      <c r="U9" s="329"/>
      <c r="V9" s="329"/>
      <c r="W9" s="329"/>
      <c r="X9" s="329"/>
      <c r="Y9" s="329"/>
      <c r="Z9" s="330"/>
    </row>
    <row r="10" spans="1:50" s="4" customFormat="1" ht="3.75" customHeight="1" thickBot="1" x14ac:dyDescent="0.3">
      <c r="A10" s="483"/>
      <c r="B10" s="483"/>
      <c r="C10" s="483"/>
      <c r="D10" s="483"/>
      <c r="E10" s="331"/>
      <c r="F10" s="483"/>
      <c r="G10" s="483"/>
      <c r="H10" s="483"/>
      <c r="I10" s="483"/>
      <c r="J10" s="483"/>
      <c r="K10" s="483"/>
      <c r="L10" s="483"/>
      <c r="M10" s="489"/>
      <c r="N10" s="469"/>
      <c r="O10" s="469"/>
      <c r="P10" s="469"/>
      <c r="Q10" s="469"/>
      <c r="R10" s="469"/>
      <c r="S10" s="469"/>
      <c r="T10" s="469"/>
      <c r="U10" s="469"/>
      <c r="V10" s="469"/>
      <c r="W10" s="469"/>
      <c r="X10" s="469"/>
      <c r="Y10" s="469"/>
      <c r="Z10" s="488"/>
    </row>
    <row r="11" spans="1:50" ht="21.75" customHeight="1" thickBot="1" x14ac:dyDescent="0.3">
      <c r="A11" s="469"/>
      <c r="B11" s="469"/>
      <c r="C11" s="469"/>
      <c r="D11" s="484" t="s">
        <v>40</v>
      </c>
      <c r="E11" s="286"/>
      <c r="F11" s="469"/>
      <c r="G11" s="486"/>
      <c r="H11" s="486"/>
      <c r="I11" s="486"/>
      <c r="J11" s="486"/>
      <c r="K11" s="486"/>
      <c r="L11" s="486"/>
      <c r="M11" s="486"/>
      <c r="N11" s="486"/>
      <c r="O11" s="486"/>
      <c r="P11" s="486"/>
      <c r="Q11" s="486"/>
      <c r="R11" s="486"/>
      <c r="S11" s="486"/>
      <c r="T11" s="486"/>
      <c r="U11" s="486"/>
      <c r="V11" s="486"/>
      <c r="W11" s="486"/>
      <c r="X11" s="486"/>
      <c r="Y11" s="486"/>
      <c r="Z11" s="487"/>
      <c r="AA11" s="4"/>
      <c r="AB11" s="4"/>
      <c r="AC11" s="4"/>
      <c r="AD11" s="4"/>
      <c r="AE11" s="4"/>
      <c r="AF11" s="4"/>
      <c r="AG11" s="4"/>
      <c r="AH11" s="4"/>
      <c r="AI11" s="4"/>
      <c r="AJ11" s="4"/>
      <c r="AK11" s="4"/>
      <c r="AL11" s="4"/>
    </row>
    <row r="12" spans="1:50" ht="5.25" customHeight="1" x14ac:dyDescent="0.25">
      <c r="A12" s="469"/>
      <c r="B12" s="469"/>
      <c r="C12" s="469"/>
      <c r="D12" s="469"/>
      <c r="E12" s="469"/>
      <c r="F12" s="469"/>
      <c r="G12" s="469"/>
      <c r="H12" s="469"/>
      <c r="I12" s="469"/>
      <c r="J12" s="469"/>
      <c r="K12" s="469"/>
      <c r="L12" s="469"/>
      <c r="M12" s="469"/>
      <c r="N12" s="469"/>
      <c r="O12" s="469"/>
      <c r="P12" s="469"/>
      <c r="Q12" s="469"/>
      <c r="R12" s="469"/>
      <c r="S12" s="469"/>
      <c r="T12" s="469"/>
      <c r="U12" s="469"/>
      <c r="V12" s="469"/>
      <c r="W12" s="469"/>
      <c r="X12" s="469"/>
      <c r="Y12" s="469"/>
      <c r="Z12" s="488"/>
      <c r="AA12" s="4"/>
      <c r="AB12" s="4"/>
      <c r="AC12" s="4"/>
      <c r="AD12" s="4"/>
      <c r="AE12" s="4"/>
      <c r="AF12" s="4"/>
      <c r="AG12" s="4"/>
      <c r="AH12" s="4"/>
      <c r="AI12" s="4"/>
      <c r="AJ12" s="4"/>
      <c r="AK12" s="4"/>
      <c r="AL12" s="4"/>
    </row>
    <row r="13" spans="1:50" s="315" customFormat="1" ht="24.75" customHeight="1" x14ac:dyDescent="0.25">
      <c r="A13" s="485"/>
      <c r="B13" s="485"/>
      <c r="C13" s="485"/>
      <c r="D13" s="485"/>
      <c r="E13" s="485"/>
      <c r="F13" s="424" t="s">
        <v>42</v>
      </c>
      <c r="G13" s="425"/>
      <c r="H13" s="332">
        <v>0.1215</v>
      </c>
      <c r="I13" s="426" t="s">
        <v>43</v>
      </c>
      <c r="J13" s="427"/>
      <c r="K13" s="427"/>
      <c r="L13" s="427"/>
      <c r="M13" s="428"/>
      <c r="N13" s="429" t="s">
        <v>349</v>
      </c>
      <c r="O13" s="429"/>
      <c r="P13" s="429"/>
      <c r="Q13" s="429"/>
      <c r="R13" s="429"/>
      <c r="S13" s="429"/>
      <c r="T13" s="429"/>
      <c r="U13" s="429"/>
      <c r="V13" s="429"/>
      <c r="W13" s="429"/>
      <c r="X13" s="429"/>
      <c r="Y13" s="429"/>
      <c r="Z13" s="429"/>
      <c r="AA13" s="314"/>
      <c r="AB13" s="314"/>
      <c r="AC13" s="314"/>
      <c r="AD13" s="314"/>
      <c r="AE13" s="314"/>
      <c r="AF13" s="314"/>
      <c r="AG13" s="314"/>
      <c r="AH13" s="314"/>
      <c r="AI13" s="314"/>
      <c r="AJ13" s="314"/>
      <c r="AK13" s="314"/>
      <c r="AL13" s="314"/>
    </row>
    <row r="14" spans="1:50" s="315" customFormat="1" ht="60" x14ac:dyDescent="0.25">
      <c r="A14" s="333" t="s">
        <v>44</v>
      </c>
      <c r="B14" s="333" t="s">
        <v>350</v>
      </c>
      <c r="C14" s="333" t="s">
        <v>580</v>
      </c>
      <c r="D14" s="333" t="s">
        <v>62</v>
      </c>
      <c r="E14" s="333" t="s">
        <v>351</v>
      </c>
      <c r="F14" s="333" t="s">
        <v>45</v>
      </c>
      <c r="G14" s="333" t="s">
        <v>567</v>
      </c>
      <c r="H14" s="333" t="s">
        <v>46</v>
      </c>
      <c r="I14" s="333" t="s">
        <v>258</v>
      </c>
      <c r="J14" s="333" t="s">
        <v>259</v>
      </c>
      <c r="K14" s="333" t="s">
        <v>260</v>
      </c>
      <c r="L14" s="333" t="s">
        <v>261</v>
      </c>
      <c r="M14" s="333" t="s">
        <v>47</v>
      </c>
      <c r="N14" s="334" t="s">
        <v>48</v>
      </c>
      <c r="O14" s="334" t="s">
        <v>49</v>
      </c>
      <c r="P14" s="334" t="s">
        <v>50</v>
      </c>
      <c r="Q14" s="334" t="s">
        <v>51</v>
      </c>
      <c r="R14" s="334" t="s">
        <v>52</v>
      </c>
      <c r="S14" s="334" t="s">
        <v>53</v>
      </c>
      <c r="T14" s="335" t="s">
        <v>54</v>
      </c>
      <c r="U14" s="335" t="s">
        <v>55</v>
      </c>
      <c r="V14" s="335" t="s">
        <v>56</v>
      </c>
      <c r="W14" s="335" t="s">
        <v>57</v>
      </c>
      <c r="X14" s="335" t="s">
        <v>58</v>
      </c>
      <c r="Y14" s="335" t="s">
        <v>59</v>
      </c>
      <c r="Z14" s="336" t="s">
        <v>33</v>
      </c>
      <c r="AA14" s="314"/>
      <c r="AB14" s="314"/>
      <c r="AC14" s="314"/>
      <c r="AD14" s="314"/>
      <c r="AE14" s="314"/>
      <c r="AF14" s="314"/>
      <c r="AG14" s="314"/>
      <c r="AH14" s="314"/>
      <c r="AI14" s="314"/>
      <c r="AJ14" s="314"/>
      <c r="AK14" s="314"/>
      <c r="AL14" s="314"/>
    </row>
    <row r="15" spans="1:50" x14ac:dyDescent="0.25">
      <c r="A15" s="65"/>
      <c r="B15" s="65"/>
      <c r="C15" s="65"/>
      <c r="D15" s="193"/>
      <c r="E15" s="193"/>
      <c r="F15" s="193"/>
      <c r="G15" s="193"/>
      <c r="H15" s="193"/>
      <c r="I15" s="193"/>
      <c r="J15" s="193"/>
      <c r="K15" s="193"/>
      <c r="L15" s="193"/>
      <c r="M15" s="193"/>
      <c r="N15" s="194"/>
      <c r="O15" s="194"/>
      <c r="P15" s="194"/>
      <c r="Q15" s="194"/>
      <c r="R15" s="194"/>
      <c r="S15" s="194"/>
      <c r="T15" s="194"/>
      <c r="U15" s="194"/>
      <c r="V15" s="194"/>
      <c r="W15" s="194"/>
      <c r="X15" s="194"/>
      <c r="Y15" s="194"/>
      <c r="Z15" s="195">
        <f>SUM(N15:Y15)</f>
        <v>0</v>
      </c>
    </row>
    <row r="16" spans="1:50" x14ac:dyDescent="0.25">
      <c r="A16" s="65"/>
      <c r="B16" s="65"/>
      <c r="C16" s="65"/>
      <c r="D16" s="193"/>
      <c r="E16" s="193"/>
      <c r="F16" s="193"/>
      <c r="G16" s="193"/>
      <c r="H16" s="193"/>
      <c r="I16" s="193"/>
      <c r="J16" s="193"/>
      <c r="K16" s="193"/>
      <c r="L16" s="193"/>
      <c r="M16" s="193"/>
      <c r="N16" s="194"/>
      <c r="O16" s="194"/>
      <c r="P16" s="194"/>
      <c r="Q16" s="194"/>
      <c r="R16" s="194"/>
      <c r="S16" s="194"/>
      <c r="T16" s="194"/>
      <c r="U16" s="194"/>
      <c r="V16" s="194"/>
      <c r="W16" s="194"/>
      <c r="X16" s="194"/>
      <c r="Y16" s="194"/>
      <c r="Z16" s="195">
        <f t="shared" ref="Z16:Z79" si="0">SUM(N16:Y16)</f>
        <v>0</v>
      </c>
    </row>
    <row r="17" spans="1:26" x14ac:dyDescent="0.25">
      <c r="A17" s="65"/>
      <c r="B17" s="65"/>
      <c r="C17" s="65"/>
      <c r="D17" s="193"/>
      <c r="E17" s="193"/>
      <c r="F17" s="193"/>
      <c r="G17" s="193"/>
      <c r="H17" s="193"/>
      <c r="I17" s="193"/>
      <c r="J17" s="193"/>
      <c r="K17" s="193"/>
      <c r="L17" s="193"/>
      <c r="M17" s="193"/>
      <c r="N17" s="194"/>
      <c r="O17" s="194"/>
      <c r="P17" s="194"/>
      <c r="Q17" s="194"/>
      <c r="R17" s="194"/>
      <c r="S17" s="194"/>
      <c r="T17" s="194"/>
      <c r="U17" s="194"/>
      <c r="V17" s="194"/>
      <c r="W17" s="194"/>
      <c r="X17" s="194"/>
      <c r="Y17" s="194"/>
      <c r="Z17" s="195">
        <f t="shared" si="0"/>
        <v>0</v>
      </c>
    </row>
    <row r="18" spans="1:26" x14ac:dyDescent="0.25">
      <c r="A18" s="65"/>
      <c r="B18" s="65"/>
      <c r="C18" s="65"/>
      <c r="D18" s="193"/>
      <c r="E18" s="193"/>
      <c r="F18" s="193"/>
      <c r="G18" s="193"/>
      <c r="H18" s="193"/>
      <c r="I18" s="193"/>
      <c r="J18" s="193"/>
      <c r="K18" s="193"/>
      <c r="L18" s="193"/>
      <c r="M18" s="193"/>
      <c r="N18" s="194"/>
      <c r="O18" s="194"/>
      <c r="P18" s="194"/>
      <c r="Q18" s="194"/>
      <c r="R18" s="194"/>
      <c r="S18" s="194"/>
      <c r="T18" s="194"/>
      <c r="U18" s="194"/>
      <c r="V18" s="194"/>
      <c r="W18" s="194"/>
      <c r="X18" s="194"/>
      <c r="Y18" s="194"/>
      <c r="Z18" s="195">
        <f t="shared" si="0"/>
        <v>0</v>
      </c>
    </row>
    <row r="19" spans="1:26" x14ac:dyDescent="0.25">
      <c r="A19" s="65"/>
      <c r="B19" s="65"/>
      <c r="C19" s="65"/>
      <c r="D19" s="193"/>
      <c r="E19" s="193"/>
      <c r="F19" s="193"/>
      <c r="G19" s="193"/>
      <c r="H19" s="193"/>
      <c r="I19" s="193"/>
      <c r="J19" s="193"/>
      <c r="K19" s="193"/>
      <c r="L19" s="193"/>
      <c r="M19" s="193"/>
      <c r="N19" s="194"/>
      <c r="O19" s="194"/>
      <c r="P19" s="194"/>
      <c r="Q19" s="194"/>
      <c r="R19" s="194"/>
      <c r="S19" s="194"/>
      <c r="T19" s="194"/>
      <c r="U19" s="194"/>
      <c r="V19" s="194"/>
      <c r="W19" s="194"/>
      <c r="X19" s="194"/>
      <c r="Y19" s="194"/>
      <c r="Z19" s="195">
        <f t="shared" si="0"/>
        <v>0</v>
      </c>
    </row>
    <row r="20" spans="1:26" x14ac:dyDescent="0.25">
      <c r="A20" s="65"/>
      <c r="B20" s="65"/>
      <c r="C20" s="65"/>
      <c r="D20" s="193"/>
      <c r="E20" s="193"/>
      <c r="F20" s="193"/>
      <c r="G20" s="193"/>
      <c r="H20" s="193"/>
      <c r="I20" s="193"/>
      <c r="J20" s="193"/>
      <c r="K20" s="193"/>
      <c r="L20" s="193"/>
      <c r="M20" s="193"/>
      <c r="N20" s="194"/>
      <c r="O20" s="194"/>
      <c r="P20" s="194"/>
      <c r="Q20" s="194"/>
      <c r="R20" s="194"/>
      <c r="S20" s="194"/>
      <c r="T20" s="194"/>
      <c r="U20" s="194"/>
      <c r="V20" s="194"/>
      <c r="W20" s="194"/>
      <c r="X20" s="194"/>
      <c r="Y20" s="194"/>
      <c r="Z20" s="195">
        <f t="shared" si="0"/>
        <v>0</v>
      </c>
    </row>
    <row r="21" spans="1:26" x14ac:dyDescent="0.25">
      <c r="A21" s="65"/>
      <c r="B21" s="65"/>
      <c r="C21" s="65"/>
      <c r="D21" s="193"/>
      <c r="E21" s="193"/>
      <c r="F21" s="193"/>
      <c r="G21" s="193"/>
      <c r="H21" s="193"/>
      <c r="I21" s="193"/>
      <c r="J21" s="193"/>
      <c r="K21" s="193"/>
      <c r="L21" s="193"/>
      <c r="M21" s="193"/>
      <c r="N21" s="194"/>
      <c r="O21" s="194"/>
      <c r="P21" s="194"/>
      <c r="Q21" s="194"/>
      <c r="R21" s="194"/>
      <c r="S21" s="194"/>
      <c r="T21" s="194"/>
      <c r="U21" s="194"/>
      <c r="V21" s="194"/>
      <c r="W21" s="194"/>
      <c r="X21" s="194"/>
      <c r="Y21" s="194"/>
      <c r="Z21" s="195">
        <f t="shared" si="0"/>
        <v>0</v>
      </c>
    </row>
    <row r="22" spans="1:26" x14ac:dyDescent="0.25">
      <c r="A22" s="65"/>
      <c r="B22" s="65"/>
      <c r="C22" s="65"/>
      <c r="D22" s="193"/>
      <c r="E22" s="193"/>
      <c r="F22" s="193"/>
      <c r="G22" s="193"/>
      <c r="H22" s="193"/>
      <c r="I22" s="193"/>
      <c r="J22" s="193"/>
      <c r="K22" s="193"/>
      <c r="L22" s="193"/>
      <c r="M22" s="193"/>
      <c r="N22" s="194"/>
      <c r="O22" s="194"/>
      <c r="P22" s="194"/>
      <c r="Q22" s="194"/>
      <c r="R22" s="194"/>
      <c r="S22" s="194"/>
      <c r="T22" s="194"/>
      <c r="U22" s="194"/>
      <c r="V22" s="194"/>
      <c r="W22" s="194"/>
      <c r="X22" s="194"/>
      <c r="Y22" s="194"/>
      <c r="Z22" s="195">
        <f t="shared" si="0"/>
        <v>0</v>
      </c>
    </row>
    <row r="23" spans="1:26" x14ac:dyDescent="0.25">
      <c r="A23" s="65"/>
      <c r="B23" s="65"/>
      <c r="C23" s="65"/>
      <c r="D23" s="193"/>
      <c r="E23" s="193"/>
      <c r="F23" s="193"/>
      <c r="G23" s="193"/>
      <c r="H23" s="193"/>
      <c r="I23" s="193"/>
      <c r="J23" s="193"/>
      <c r="K23" s="193"/>
      <c r="L23" s="193"/>
      <c r="M23" s="193"/>
      <c r="N23" s="194"/>
      <c r="O23" s="194"/>
      <c r="P23" s="194"/>
      <c r="Q23" s="194"/>
      <c r="R23" s="194"/>
      <c r="S23" s="194"/>
      <c r="T23" s="194"/>
      <c r="U23" s="194"/>
      <c r="V23" s="194"/>
      <c r="W23" s="194"/>
      <c r="X23" s="194"/>
      <c r="Y23" s="194"/>
      <c r="Z23" s="195">
        <f t="shared" si="0"/>
        <v>0</v>
      </c>
    </row>
    <row r="24" spans="1:26" x14ac:dyDescent="0.25">
      <c r="A24" s="65"/>
      <c r="B24" s="65"/>
      <c r="C24" s="65"/>
      <c r="D24" s="193"/>
      <c r="E24" s="193"/>
      <c r="F24" s="193"/>
      <c r="G24" s="193"/>
      <c r="H24" s="193"/>
      <c r="I24" s="193"/>
      <c r="J24" s="193"/>
      <c r="K24" s="193"/>
      <c r="L24" s="193"/>
      <c r="M24" s="193"/>
      <c r="N24" s="194"/>
      <c r="O24" s="194"/>
      <c r="P24" s="194"/>
      <c r="Q24" s="194"/>
      <c r="R24" s="194"/>
      <c r="S24" s="194"/>
      <c r="T24" s="194"/>
      <c r="U24" s="194"/>
      <c r="V24" s="194"/>
      <c r="W24" s="194"/>
      <c r="X24" s="194"/>
      <c r="Y24" s="194"/>
      <c r="Z24" s="195">
        <f t="shared" si="0"/>
        <v>0</v>
      </c>
    </row>
    <row r="25" spans="1:26" x14ac:dyDescent="0.25">
      <c r="A25" s="65"/>
      <c r="B25" s="65"/>
      <c r="C25" s="65"/>
      <c r="D25" s="193"/>
      <c r="E25" s="193"/>
      <c r="F25" s="193"/>
      <c r="G25" s="193"/>
      <c r="H25" s="193"/>
      <c r="I25" s="193"/>
      <c r="J25" s="193"/>
      <c r="K25" s="193"/>
      <c r="L25" s="193"/>
      <c r="M25" s="193"/>
      <c r="N25" s="194"/>
      <c r="O25" s="194"/>
      <c r="P25" s="194"/>
      <c r="Q25" s="194"/>
      <c r="R25" s="194"/>
      <c r="S25" s="194"/>
      <c r="T25" s="194"/>
      <c r="U25" s="194"/>
      <c r="V25" s="194"/>
      <c r="W25" s="194"/>
      <c r="X25" s="194"/>
      <c r="Y25" s="194"/>
      <c r="Z25" s="195">
        <f t="shared" si="0"/>
        <v>0</v>
      </c>
    </row>
    <row r="26" spans="1:26" x14ac:dyDescent="0.25">
      <c r="A26" s="65"/>
      <c r="B26" s="65"/>
      <c r="C26" s="65"/>
      <c r="D26" s="193"/>
      <c r="E26" s="193"/>
      <c r="F26" s="193"/>
      <c r="G26" s="193"/>
      <c r="H26" s="193"/>
      <c r="I26" s="193"/>
      <c r="J26" s="193"/>
      <c r="K26" s="193"/>
      <c r="L26" s="193"/>
      <c r="M26" s="193"/>
      <c r="N26" s="194"/>
      <c r="O26" s="194"/>
      <c r="P26" s="194"/>
      <c r="Q26" s="194"/>
      <c r="R26" s="194"/>
      <c r="S26" s="194"/>
      <c r="T26" s="194"/>
      <c r="U26" s="194"/>
      <c r="V26" s="194"/>
      <c r="W26" s="194"/>
      <c r="X26" s="194"/>
      <c r="Y26" s="194"/>
      <c r="Z26" s="195">
        <f t="shared" si="0"/>
        <v>0</v>
      </c>
    </row>
    <row r="27" spans="1:26" x14ac:dyDescent="0.25">
      <c r="A27" s="65"/>
      <c r="B27" s="65"/>
      <c r="C27" s="65"/>
      <c r="D27" s="193"/>
      <c r="E27" s="193"/>
      <c r="F27" s="193"/>
      <c r="G27" s="193"/>
      <c r="H27" s="193"/>
      <c r="I27" s="193"/>
      <c r="J27" s="193"/>
      <c r="K27" s="193"/>
      <c r="L27" s="193"/>
      <c r="M27" s="193"/>
      <c r="N27" s="194"/>
      <c r="O27" s="194"/>
      <c r="P27" s="194"/>
      <c r="Q27" s="194"/>
      <c r="R27" s="194"/>
      <c r="S27" s="194"/>
      <c r="T27" s="194"/>
      <c r="U27" s="194"/>
      <c r="V27" s="194"/>
      <c r="W27" s="194"/>
      <c r="X27" s="194"/>
      <c r="Y27" s="194"/>
      <c r="Z27" s="195">
        <f t="shared" si="0"/>
        <v>0</v>
      </c>
    </row>
    <row r="28" spans="1:26" x14ac:dyDescent="0.25">
      <c r="A28" s="65"/>
      <c r="B28" s="65"/>
      <c r="C28" s="65"/>
      <c r="D28" s="193"/>
      <c r="E28" s="193"/>
      <c r="F28" s="193"/>
      <c r="G28" s="193"/>
      <c r="H28" s="193"/>
      <c r="I28" s="193"/>
      <c r="J28" s="193"/>
      <c r="K28" s="193"/>
      <c r="L28" s="193"/>
      <c r="M28" s="193"/>
      <c r="N28" s="194"/>
      <c r="O28" s="194"/>
      <c r="P28" s="194"/>
      <c r="Q28" s="194"/>
      <c r="R28" s="194"/>
      <c r="S28" s="194"/>
      <c r="T28" s="194"/>
      <c r="U28" s="194"/>
      <c r="V28" s="194"/>
      <c r="W28" s="194"/>
      <c r="X28" s="194"/>
      <c r="Y28" s="194"/>
      <c r="Z28" s="195">
        <f t="shared" si="0"/>
        <v>0</v>
      </c>
    </row>
    <row r="29" spans="1:26" x14ac:dyDescent="0.25">
      <c r="A29" s="65"/>
      <c r="B29" s="65"/>
      <c r="C29" s="65"/>
      <c r="D29" s="193"/>
      <c r="E29" s="193"/>
      <c r="F29" s="193"/>
      <c r="G29" s="193"/>
      <c r="H29" s="193"/>
      <c r="I29" s="193"/>
      <c r="J29" s="193"/>
      <c r="K29" s="193"/>
      <c r="L29" s="193"/>
      <c r="M29" s="193"/>
      <c r="N29" s="194"/>
      <c r="O29" s="194"/>
      <c r="P29" s="194"/>
      <c r="Q29" s="194"/>
      <c r="R29" s="194"/>
      <c r="S29" s="194"/>
      <c r="T29" s="194"/>
      <c r="U29" s="194"/>
      <c r="V29" s="194"/>
      <c r="W29" s="194"/>
      <c r="X29" s="194"/>
      <c r="Y29" s="194"/>
      <c r="Z29" s="195">
        <f t="shared" si="0"/>
        <v>0</v>
      </c>
    </row>
    <row r="30" spans="1:26" x14ac:dyDescent="0.25">
      <c r="A30" s="65"/>
      <c r="B30" s="65"/>
      <c r="C30" s="65"/>
      <c r="D30" s="193"/>
      <c r="E30" s="193"/>
      <c r="F30" s="193"/>
      <c r="G30" s="193"/>
      <c r="H30" s="193"/>
      <c r="I30" s="193"/>
      <c r="J30" s="193"/>
      <c r="K30" s="193"/>
      <c r="L30" s="193"/>
      <c r="M30" s="193"/>
      <c r="N30" s="194"/>
      <c r="O30" s="194"/>
      <c r="P30" s="194"/>
      <c r="Q30" s="194"/>
      <c r="R30" s="194"/>
      <c r="S30" s="194"/>
      <c r="T30" s="194"/>
      <c r="U30" s="194"/>
      <c r="V30" s="194"/>
      <c r="W30" s="194"/>
      <c r="X30" s="194"/>
      <c r="Y30" s="194"/>
      <c r="Z30" s="195">
        <f t="shared" si="0"/>
        <v>0</v>
      </c>
    </row>
    <row r="31" spans="1:26" x14ac:dyDescent="0.25">
      <c r="A31" s="65"/>
      <c r="B31" s="65"/>
      <c r="C31" s="65"/>
      <c r="D31" s="193"/>
      <c r="E31" s="193"/>
      <c r="F31" s="193"/>
      <c r="G31" s="193"/>
      <c r="H31" s="193"/>
      <c r="I31" s="193"/>
      <c r="J31" s="193"/>
      <c r="K31" s="193"/>
      <c r="L31" s="193"/>
      <c r="M31" s="193"/>
      <c r="N31" s="194"/>
      <c r="O31" s="194"/>
      <c r="P31" s="194"/>
      <c r="Q31" s="194"/>
      <c r="R31" s="194"/>
      <c r="S31" s="194"/>
      <c r="T31" s="194"/>
      <c r="U31" s="194"/>
      <c r="V31" s="194"/>
      <c r="W31" s="194"/>
      <c r="X31" s="194"/>
      <c r="Y31" s="194"/>
      <c r="Z31" s="195">
        <f t="shared" si="0"/>
        <v>0</v>
      </c>
    </row>
    <row r="32" spans="1:26" x14ac:dyDescent="0.25">
      <c r="A32" s="65"/>
      <c r="B32" s="65"/>
      <c r="C32" s="65"/>
      <c r="D32" s="193"/>
      <c r="E32" s="193"/>
      <c r="F32" s="193"/>
      <c r="G32" s="193"/>
      <c r="H32" s="193"/>
      <c r="I32" s="193"/>
      <c r="J32" s="193"/>
      <c r="K32" s="193"/>
      <c r="L32" s="193"/>
      <c r="M32" s="193"/>
      <c r="N32" s="194"/>
      <c r="O32" s="194"/>
      <c r="P32" s="194"/>
      <c r="Q32" s="194"/>
      <c r="R32" s="194"/>
      <c r="S32" s="194"/>
      <c r="T32" s="194"/>
      <c r="U32" s="194"/>
      <c r="V32" s="194"/>
      <c r="W32" s="194"/>
      <c r="X32" s="194"/>
      <c r="Y32" s="194"/>
      <c r="Z32" s="195">
        <f t="shared" si="0"/>
        <v>0</v>
      </c>
    </row>
    <row r="33" spans="1:26" x14ac:dyDescent="0.25">
      <c r="A33" s="65"/>
      <c r="B33" s="65"/>
      <c r="C33" s="65"/>
      <c r="D33" s="193"/>
      <c r="E33" s="193"/>
      <c r="F33" s="193"/>
      <c r="G33" s="193"/>
      <c r="H33" s="193"/>
      <c r="I33" s="193"/>
      <c r="J33" s="193"/>
      <c r="K33" s="193"/>
      <c r="L33" s="193"/>
      <c r="M33" s="193"/>
      <c r="N33" s="194"/>
      <c r="O33" s="194"/>
      <c r="P33" s="194"/>
      <c r="Q33" s="194"/>
      <c r="R33" s="194"/>
      <c r="S33" s="194"/>
      <c r="T33" s="194"/>
      <c r="U33" s="194"/>
      <c r="V33" s="194"/>
      <c r="W33" s="194"/>
      <c r="X33" s="194"/>
      <c r="Y33" s="194"/>
      <c r="Z33" s="195">
        <f t="shared" si="0"/>
        <v>0</v>
      </c>
    </row>
    <row r="34" spans="1:26" x14ac:dyDescent="0.25">
      <c r="A34" s="65"/>
      <c r="B34" s="65"/>
      <c r="C34" s="65"/>
      <c r="D34" s="193"/>
      <c r="E34" s="193"/>
      <c r="F34" s="193"/>
      <c r="G34" s="193"/>
      <c r="H34" s="193"/>
      <c r="I34" s="193"/>
      <c r="J34" s="193"/>
      <c r="K34" s="193"/>
      <c r="L34" s="193"/>
      <c r="M34" s="193"/>
      <c r="N34" s="194"/>
      <c r="O34" s="194"/>
      <c r="P34" s="194"/>
      <c r="Q34" s="194"/>
      <c r="R34" s="194"/>
      <c r="S34" s="194"/>
      <c r="T34" s="194"/>
      <c r="U34" s="194"/>
      <c r="V34" s="194"/>
      <c r="W34" s="194"/>
      <c r="X34" s="194"/>
      <c r="Y34" s="194"/>
      <c r="Z34" s="195">
        <f t="shared" si="0"/>
        <v>0</v>
      </c>
    </row>
    <row r="35" spans="1:26" x14ac:dyDescent="0.25">
      <c r="A35" s="65"/>
      <c r="B35" s="65"/>
      <c r="C35" s="65"/>
      <c r="D35" s="193"/>
      <c r="E35" s="193"/>
      <c r="F35" s="193"/>
      <c r="G35" s="193"/>
      <c r="H35" s="193"/>
      <c r="I35" s="193"/>
      <c r="J35" s="193"/>
      <c r="K35" s="193"/>
      <c r="L35" s="193"/>
      <c r="M35" s="193"/>
      <c r="N35" s="194"/>
      <c r="O35" s="194"/>
      <c r="P35" s="194"/>
      <c r="Q35" s="194"/>
      <c r="R35" s="194"/>
      <c r="S35" s="194"/>
      <c r="T35" s="194"/>
      <c r="U35" s="194"/>
      <c r="V35" s="194"/>
      <c r="W35" s="194"/>
      <c r="X35" s="194"/>
      <c r="Y35" s="194"/>
      <c r="Z35" s="195">
        <f t="shared" si="0"/>
        <v>0</v>
      </c>
    </row>
    <row r="36" spans="1:26" x14ac:dyDescent="0.25">
      <c r="A36" s="65"/>
      <c r="B36" s="65"/>
      <c r="C36" s="65"/>
      <c r="D36" s="193"/>
      <c r="E36" s="193"/>
      <c r="F36" s="193"/>
      <c r="G36" s="193"/>
      <c r="H36" s="193"/>
      <c r="I36" s="193"/>
      <c r="J36" s="193"/>
      <c r="K36" s="193"/>
      <c r="L36" s="193"/>
      <c r="M36" s="193"/>
      <c r="N36" s="194"/>
      <c r="O36" s="194"/>
      <c r="P36" s="194"/>
      <c r="Q36" s="194"/>
      <c r="R36" s="194"/>
      <c r="S36" s="194"/>
      <c r="T36" s="194"/>
      <c r="U36" s="194"/>
      <c r="V36" s="194"/>
      <c r="W36" s="194"/>
      <c r="X36" s="194"/>
      <c r="Y36" s="194"/>
      <c r="Z36" s="195">
        <f t="shared" si="0"/>
        <v>0</v>
      </c>
    </row>
    <row r="37" spans="1:26" x14ac:dyDescent="0.25">
      <c r="A37" s="65"/>
      <c r="B37" s="65"/>
      <c r="C37" s="65"/>
      <c r="D37" s="193"/>
      <c r="E37" s="193"/>
      <c r="F37" s="193"/>
      <c r="G37" s="193"/>
      <c r="H37" s="193"/>
      <c r="I37" s="193"/>
      <c r="J37" s="193"/>
      <c r="K37" s="193"/>
      <c r="L37" s="193"/>
      <c r="M37" s="193"/>
      <c r="N37" s="194"/>
      <c r="O37" s="194"/>
      <c r="P37" s="194"/>
      <c r="Q37" s="194"/>
      <c r="R37" s="194"/>
      <c r="S37" s="194"/>
      <c r="T37" s="194"/>
      <c r="U37" s="194"/>
      <c r="V37" s="194"/>
      <c r="W37" s="194"/>
      <c r="X37" s="194"/>
      <c r="Y37" s="194"/>
      <c r="Z37" s="195">
        <f t="shared" si="0"/>
        <v>0</v>
      </c>
    </row>
    <row r="38" spans="1:26" x14ac:dyDescent="0.25">
      <c r="A38" s="65"/>
      <c r="B38" s="65"/>
      <c r="C38" s="65"/>
      <c r="D38" s="193"/>
      <c r="E38" s="193"/>
      <c r="F38" s="193"/>
      <c r="G38" s="193"/>
      <c r="H38" s="193"/>
      <c r="I38" s="193"/>
      <c r="J38" s="193"/>
      <c r="K38" s="193"/>
      <c r="L38" s="193"/>
      <c r="M38" s="193"/>
      <c r="N38" s="194"/>
      <c r="O38" s="194"/>
      <c r="P38" s="194"/>
      <c r="Q38" s="194"/>
      <c r="R38" s="194"/>
      <c r="S38" s="194"/>
      <c r="T38" s="194"/>
      <c r="U38" s="194"/>
      <c r="V38" s="194"/>
      <c r="W38" s="194"/>
      <c r="X38" s="194"/>
      <c r="Y38" s="194"/>
      <c r="Z38" s="195">
        <f t="shared" si="0"/>
        <v>0</v>
      </c>
    </row>
    <row r="39" spans="1:26" x14ac:dyDescent="0.25">
      <c r="A39" s="65"/>
      <c r="B39" s="65"/>
      <c r="C39" s="65"/>
      <c r="D39" s="193"/>
      <c r="E39" s="193"/>
      <c r="F39" s="193"/>
      <c r="G39" s="193"/>
      <c r="H39" s="193"/>
      <c r="I39" s="193"/>
      <c r="J39" s="193"/>
      <c r="K39" s="193"/>
      <c r="L39" s="193"/>
      <c r="M39" s="193"/>
      <c r="N39" s="194"/>
      <c r="O39" s="194"/>
      <c r="P39" s="194"/>
      <c r="Q39" s="194"/>
      <c r="R39" s="194"/>
      <c r="S39" s="194"/>
      <c r="T39" s="194"/>
      <c r="U39" s="194"/>
      <c r="V39" s="194"/>
      <c r="W39" s="194"/>
      <c r="X39" s="194"/>
      <c r="Y39" s="194"/>
      <c r="Z39" s="195">
        <f t="shared" si="0"/>
        <v>0</v>
      </c>
    </row>
    <row r="40" spans="1:26" x14ac:dyDescent="0.25">
      <c r="A40" s="65"/>
      <c r="B40" s="65"/>
      <c r="C40" s="65"/>
      <c r="D40" s="193"/>
      <c r="E40" s="193"/>
      <c r="F40" s="193"/>
      <c r="G40" s="193"/>
      <c r="H40" s="193"/>
      <c r="I40" s="193"/>
      <c r="J40" s="193"/>
      <c r="K40" s="193"/>
      <c r="L40" s="193"/>
      <c r="M40" s="193"/>
      <c r="N40" s="194"/>
      <c r="O40" s="194"/>
      <c r="P40" s="194"/>
      <c r="Q40" s="194"/>
      <c r="R40" s="194"/>
      <c r="S40" s="194"/>
      <c r="T40" s="194"/>
      <c r="U40" s="194"/>
      <c r="V40" s="194"/>
      <c r="W40" s="194"/>
      <c r="X40" s="194"/>
      <c r="Y40" s="194"/>
      <c r="Z40" s="195">
        <f t="shared" si="0"/>
        <v>0</v>
      </c>
    </row>
    <row r="41" spans="1:26" x14ac:dyDescent="0.25">
      <c r="A41" s="65"/>
      <c r="B41" s="65"/>
      <c r="C41" s="65"/>
      <c r="D41" s="193"/>
      <c r="E41" s="193"/>
      <c r="F41" s="193"/>
      <c r="G41" s="193"/>
      <c r="H41" s="193"/>
      <c r="I41" s="193"/>
      <c r="J41" s="193"/>
      <c r="K41" s="193"/>
      <c r="L41" s="193"/>
      <c r="M41" s="193"/>
      <c r="N41" s="194"/>
      <c r="O41" s="194"/>
      <c r="P41" s="194"/>
      <c r="Q41" s="194"/>
      <c r="R41" s="194"/>
      <c r="S41" s="194"/>
      <c r="T41" s="194"/>
      <c r="U41" s="194"/>
      <c r="V41" s="194"/>
      <c r="W41" s="194"/>
      <c r="X41" s="194"/>
      <c r="Y41" s="194"/>
      <c r="Z41" s="195">
        <f t="shared" si="0"/>
        <v>0</v>
      </c>
    </row>
    <row r="42" spans="1:26" x14ac:dyDescent="0.25">
      <c r="A42" s="65"/>
      <c r="B42" s="65"/>
      <c r="C42" s="65"/>
      <c r="D42" s="193"/>
      <c r="E42" s="193"/>
      <c r="F42" s="193"/>
      <c r="G42" s="193"/>
      <c r="H42" s="193"/>
      <c r="I42" s="193"/>
      <c r="J42" s="193"/>
      <c r="K42" s="193"/>
      <c r="L42" s="193"/>
      <c r="M42" s="193"/>
      <c r="N42" s="194"/>
      <c r="O42" s="194"/>
      <c r="P42" s="194"/>
      <c r="Q42" s="194"/>
      <c r="R42" s="194"/>
      <c r="S42" s="194"/>
      <c r="T42" s="194"/>
      <c r="U42" s="194"/>
      <c r="V42" s="194"/>
      <c r="W42" s="194"/>
      <c r="X42" s="194"/>
      <c r="Y42" s="194"/>
      <c r="Z42" s="195">
        <f t="shared" si="0"/>
        <v>0</v>
      </c>
    </row>
    <row r="43" spans="1:26" x14ac:dyDescent="0.25">
      <c r="A43" s="65"/>
      <c r="B43" s="65"/>
      <c r="C43" s="65"/>
      <c r="D43" s="193"/>
      <c r="E43" s="193"/>
      <c r="F43" s="193"/>
      <c r="G43" s="193"/>
      <c r="H43" s="193"/>
      <c r="I43" s="193"/>
      <c r="J43" s="193"/>
      <c r="K43" s="193"/>
      <c r="L43" s="193"/>
      <c r="M43" s="193"/>
      <c r="N43" s="194"/>
      <c r="O43" s="194"/>
      <c r="P43" s="194"/>
      <c r="Q43" s="194"/>
      <c r="R43" s="194"/>
      <c r="S43" s="194"/>
      <c r="T43" s="194"/>
      <c r="U43" s="194"/>
      <c r="V43" s="194"/>
      <c r="W43" s="194"/>
      <c r="X43" s="194"/>
      <c r="Y43" s="194"/>
      <c r="Z43" s="195">
        <f t="shared" si="0"/>
        <v>0</v>
      </c>
    </row>
    <row r="44" spans="1:26" x14ac:dyDescent="0.25">
      <c r="A44" s="65"/>
      <c r="B44" s="65"/>
      <c r="C44" s="65"/>
      <c r="D44" s="193"/>
      <c r="E44" s="193"/>
      <c r="F44" s="193"/>
      <c r="G44" s="193"/>
      <c r="H44" s="193"/>
      <c r="I44" s="193"/>
      <c r="J44" s="193"/>
      <c r="K44" s="193"/>
      <c r="L44" s="193"/>
      <c r="M44" s="193"/>
      <c r="N44" s="194"/>
      <c r="O44" s="194"/>
      <c r="P44" s="194"/>
      <c r="Q44" s="194"/>
      <c r="R44" s="194"/>
      <c r="S44" s="194"/>
      <c r="T44" s="194"/>
      <c r="U44" s="194"/>
      <c r="V44" s="194"/>
      <c r="W44" s="194"/>
      <c r="X44" s="194"/>
      <c r="Y44" s="194"/>
      <c r="Z44" s="195">
        <f t="shared" si="0"/>
        <v>0</v>
      </c>
    </row>
    <row r="45" spans="1:26" x14ac:dyDescent="0.25">
      <c r="A45" s="65"/>
      <c r="B45" s="65"/>
      <c r="C45" s="65"/>
      <c r="D45" s="193"/>
      <c r="E45" s="193"/>
      <c r="F45" s="193"/>
      <c r="G45" s="193"/>
      <c r="H45" s="193"/>
      <c r="I45" s="193"/>
      <c r="J45" s="193"/>
      <c r="K45" s="193"/>
      <c r="L45" s="193"/>
      <c r="M45" s="193"/>
      <c r="N45" s="194"/>
      <c r="O45" s="194"/>
      <c r="P45" s="194"/>
      <c r="Q45" s="194"/>
      <c r="R45" s="194"/>
      <c r="S45" s="194"/>
      <c r="T45" s="194"/>
      <c r="U45" s="194"/>
      <c r="V45" s="194"/>
      <c r="W45" s="194"/>
      <c r="X45" s="194"/>
      <c r="Y45" s="194"/>
      <c r="Z45" s="195">
        <f t="shared" si="0"/>
        <v>0</v>
      </c>
    </row>
    <row r="46" spans="1:26" x14ac:dyDescent="0.25">
      <c r="A46" s="65"/>
      <c r="B46" s="65"/>
      <c r="C46" s="65"/>
      <c r="D46" s="193"/>
      <c r="E46" s="193"/>
      <c r="F46" s="193"/>
      <c r="G46" s="193"/>
      <c r="H46" s="193"/>
      <c r="I46" s="193"/>
      <c r="J46" s="193"/>
      <c r="K46" s="193"/>
      <c r="L46" s="193"/>
      <c r="M46" s="193"/>
      <c r="N46" s="194"/>
      <c r="O46" s="194"/>
      <c r="P46" s="194"/>
      <c r="Q46" s="194"/>
      <c r="R46" s="194"/>
      <c r="S46" s="194"/>
      <c r="T46" s="194"/>
      <c r="U46" s="194"/>
      <c r="V46" s="194"/>
      <c r="W46" s="194"/>
      <c r="X46" s="194"/>
      <c r="Y46" s="194"/>
      <c r="Z46" s="195">
        <f t="shared" si="0"/>
        <v>0</v>
      </c>
    </row>
    <row r="47" spans="1:26" x14ac:dyDescent="0.25">
      <c r="A47" s="65"/>
      <c r="B47" s="65"/>
      <c r="C47" s="65"/>
      <c r="D47" s="193"/>
      <c r="E47" s="193"/>
      <c r="F47" s="193"/>
      <c r="G47" s="193"/>
      <c r="H47" s="193"/>
      <c r="I47" s="193"/>
      <c r="J47" s="193"/>
      <c r="K47" s="193"/>
      <c r="L47" s="193"/>
      <c r="M47" s="193"/>
      <c r="N47" s="194"/>
      <c r="O47" s="194"/>
      <c r="P47" s="194"/>
      <c r="Q47" s="194"/>
      <c r="R47" s="194"/>
      <c r="S47" s="194"/>
      <c r="T47" s="194"/>
      <c r="U47" s="194"/>
      <c r="V47" s="194"/>
      <c r="W47" s="194"/>
      <c r="X47" s="194"/>
      <c r="Y47" s="194"/>
      <c r="Z47" s="195">
        <f t="shared" si="0"/>
        <v>0</v>
      </c>
    </row>
    <row r="48" spans="1:26" x14ac:dyDescent="0.25">
      <c r="A48" s="65"/>
      <c r="B48" s="65"/>
      <c r="C48" s="65"/>
      <c r="D48" s="193"/>
      <c r="E48" s="193"/>
      <c r="F48" s="193"/>
      <c r="G48" s="193"/>
      <c r="H48" s="193"/>
      <c r="I48" s="193"/>
      <c r="J48" s="193"/>
      <c r="K48" s="193"/>
      <c r="L48" s="193"/>
      <c r="M48" s="193"/>
      <c r="N48" s="194"/>
      <c r="O48" s="194"/>
      <c r="P48" s="194"/>
      <c r="Q48" s="194"/>
      <c r="R48" s="194"/>
      <c r="S48" s="194"/>
      <c r="T48" s="194"/>
      <c r="U48" s="194"/>
      <c r="V48" s="194"/>
      <c r="W48" s="194"/>
      <c r="X48" s="194"/>
      <c r="Y48" s="194"/>
      <c r="Z48" s="195">
        <f t="shared" si="0"/>
        <v>0</v>
      </c>
    </row>
    <row r="49" spans="1:26" x14ac:dyDescent="0.25">
      <c r="A49" s="65"/>
      <c r="B49" s="65"/>
      <c r="C49" s="65"/>
      <c r="D49" s="193"/>
      <c r="E49" s="193"/>
      <c r="F49" s="193"/>
      <c r="G49" s="193"/>
      <c r="H49" s="193"/>
      <c r="I49" s="193"/>
      <c r="J49" s="193"/>
      <c r="K49" s="193"/>
      <c r="L49" s="193"/>
      <c r="M49" s="193"/>
      <c r="N49" s="194"/>
      <c r="O49" s="194"/>
      <c r="P49" s="194"/>
      <c r="Q49" s="194"/>
      <c r="R49" s="194"/>
      <c r="S49" s="194"/>
      <c r="T49" s="194"/>
      <c r="U49" s="194"/>
      <c r="V49" s="194"/>
      <c r="W49" s="194"/>
      <c r="X49" s="194"/>
      <c r="Y49" s="194"/>
      <c r="Z49" s="195">
        <f t="shared" si="0"/>
        <v>0</v>
      </c>
    </row>
    <row r="50" spans="1:26" x14ac:dyDescent="0.25">
      <c r="A50" s="65"/>
      <c r="B50" s="65"/>
      <c r="C50" s="65"/>
      <c r="D50" s="193"/>
      <c r="E50" s="193"/>
      <c r="F50" s="193"/>
      <c r="G50" s="193"/>
      <c r="H50" s="193"/>
      <c r="I50" s="193"/>
      <c r="J50" s="193"/>
      <c r="K50" s="193"/>
      <c r="L50" s="193"/>
      <c r="M50" s="193"/>
      <c r="N50" s="194"/>
      <c r="O50" s="194"/>
      <c r="P50" s="194"/>
      <c r="Q50" s="194"/>
      <c r="R50" s="194"/>
      <c r="S50" s="194"/>
      <c r="T50" s="194"/>
      <c r="U50" s="194"/>
      <c r="V50" s="194"/>
      <c r="W50" s="194"/>
      <c r="X50" s="194"/>
      <c r="Y50" s="194"/>
      <c r="Z50" s="195">
        <f t="shared" si="0"/>
        <v>0</v>
      </c>
    </row>
    <row r="51" spans="1:26" x14ac:dyDescent="0.25">
      <c r="A51" s="65"/>
      <c r="B51" s="65"/>
      <c r="C51" s="65"/>
      <c r="D51" s="193"/>
      <c r="E51" s="193"/>
      <c r="F51" s="193"/>
      <c r="G51" s="193"/>
      <c r="H51" s="193"/>
      <c r="I51" s="193"/>
      <c r="J51" s="193"/>
      <c r="K51" s="193"/>
      <c r="L51" s="193"/>
      <c r="M51" s="193"/>
      <c r="N51" s="194"/>
      <c r="O51" s="194"/>
      <c r="P51" s="194"/>
      <c r="Q51" s="194"/>
      <c r="R51" s="194"/>
      <c r="S51" s="194"/>
      <c r="T51" s="194"/>
      <c r="U51" s="194"/>
      <c r="V51" s="194"/>
      <c r="W51" s="194"/>
      <c r="X51" s="194"/>
      <c r="Y51" s="194"/>
      <c r="Z51" s="195">
        <f t="shared" si="0"/>
        <v>0</v>
      </c>
    </row>
    <row r="52" spans="1:26" x14ac:dyDescent="0.25">
      <c r="A52" s="65"/>
      <c r="B52" s="65"/>
      <c r="C52" s="65"/>
      <c r="D52" s="193"/>
      <c r="E52" s="193"/>
      <c r="F52" s="193"/>
      <c r="G52" s="193"/>
      <c r="H52" s="193"/>
      <c r="I52" s="193"/>
      <c r="J52" s="193"/>
      <c r="K52" s="193"/>
      <c r="L52" s="193"/>
      <c r="M52" s="193"/>
      <c r="N52" s="194"/>
      <c r="O52" s="194"/>
      <c r="P52" s="194"/>
      <c r="Q52" s="194"/>
      <c r="R52" s="194"/>
      <c r="S52" s="194"/>
      <c r="T52" s="194"/>
      <c r="U52" s="194"/>
      <c r="V52" s="194"/>
      <c r="W52" s="194"/>
      <c r="X52" s="194"/>
      <c r="Y52" s="194"/>
      <c r="Z52" s="195">
        <f t="shared" si="0"/>
        <v>0</v>
      </c>
    </row>
    <row r="53" spans="1:26" x14ac:dyDescent="0.25">
      <c r="A53" s="65"/>
      <c r="B53" s="65"/>
      <c r="C53" s="65"/>
      <c r="D53" s="193"/>
      <c r="E53" s="193"/>
      <c r="F53" s="193"/>
      <c r="G53" s="193"/>
      <c r="H53" s="193"/>
      <c r="I53" s="193"/>
      <c r="J53" s="193"/>
      <c r="K53" s="193"/>
      <c r="L53" s="193"/>
      <c r="M53" s="193"/>
      <c r="N53" s="194"/>
      <c r="O53" s="194"/>
      <c r="P53" s="194"/>
      <c r="Q53" s="194"/>
      <c r="R53" s="194"/>
      <c r="S53" s="194"/>
      <c r="T53" s="194"/>
      <c r="U53" s="194"/>
      <c r="V53" s="194"/>
      <c r="W53" s="194"/>
      <c r="X53" s="194"/>
      <c r="Y53" s="194"/>
      <c r="Z53" s="195">
        <f t="shared" si="0"/>
        <v>0</v>
      </c>
    </row>
    <row r="54" spans="1:26" x14ac:dyDescent="0.25">
      <c r="A54" s="65"/>
      <c r="B54" s="65"/>
      <c r="C54" s="65"/>
      <c r="D54" s="193"/>
      <c r="E54" s="193"/>
      <c r="F54" s="193"/>
      <c r="G54" s="193"/>
      <c r="H54" s="193"/>
      <c r="I54" s="193"/>
      <c r="J54" s="193"/>
      <c r="K54" s="193"/>
      <c r="L54" s="193"/>
      <c r="M54" s="193"/>
      <c r="N54" s="194"/>
      <c r="O54" s="194"/>
      <c r="P54" s="194"/>
      <c r="Q54" s="194"/>
      <c r="R54" s="194"/>
      <c r="S54" s="194"/>
      <c r="T54" s="194"/>
      <c r="U54" s="194"/>
      <c r="V54" s="194"/>
      <c r="W54" s="194"/>
      <c r="X54" s="194"/>
      <c r="Y54" s="194"/>
      <c r="Z54" s="195">
        <f t="shared" si="0"/>
        <v>0</v>
      </c>
    </row>
    <row r="55" spans="1:26" x14ac:dyDescent="0.25">
      <c r="A55" s="65"/>
      <c r="B55" s="65"/>
      <c r="C55" s="65"/>
      <c r="D55" s="193"/>
      <c r="E55" s="193"/>
      <c r="F55" s="193"/>
      <c r="G55" s="193"/>
      <c r="H55" s="193"/>
      <c r="I55" s="193"/>
      <c r="J55" s="193"/>
      <c r="K55" s="193"/>
      <c r="L55" s="193"/>
      <c r="M55" s="193"/>
      <c r="N55" s="194"/>
      <c r="O55" s="194"/>
      <c r="P55" s="194"/>
      <c r="Q55" s="194"/>
      <c r="R55" s="194"/>
      <c r="S55" s="194"/>
      <c r="T55" s="194"/>
      <c r="U55" s="194"/>
      <c r="V55" s="194"/>
      <c r="W55" s="194"/>
      <c r="X55" s="194"/>
      <c r="Y55" s="194"/>
      <c r="Z55" s="195">
        <f t="shared" si="0"/>
        <v>0</v>
      </c>
    </row>
    <row r="56" spans="1:26" x14ac:dyDescent="0.25">
      <c r="A56" s="65"/>
      <c r="B56" s="65"/>
      <c r="C56" s="65"/>
      <c r="D56" s="193"/>
      <c r="E56" s="193"/>
      <c r="F56" s="193"/>
      <c r="G56" s="193"/>
      <c r="H56" s="193"/>
      <c r="I56" s="193"/>
      <c r="J56" s="193"/>
      <c r="K56" s="193"/>
      <c r="L56" s="193"/>
      <c r="M56" s="193"/>
      <c r="N56" s="194"/>
      <c r="O56" s="194"/>
      <c r="P56" s="194"/>
      <c r="Q56" s="194"/>
      <c r="R56" s="194"/>
      <c r="S56" s="194"/>
      <c r="T56" s="194"/>
      <c r="U56" s="194"/>
      <c r="V56" s="194"/>
      <c r="W56" s="194"/>
      <c r="X56" s="194"/>
      <c r="Y56" s="194"/>
      <c r="Z56" s="195">
        <f t="shared" si="0"/>
        <v>0</v>
      </c>
    </row>
    <row r="57" spans="1:26" x14ac:dyDescent="0.25">
      <c r="A57" s="65"/>
      <c r="B57" s="65"/>
      <c r="C57" s="65"/>
      <c r="D57" s="193"/>
      <c r="E57" s="193"/>
      <c r="F57" s="193"/>
      <c r="G57" s="193"/>
      <c r="H57" s="193"/>
      <c r="I57" s="193"/>
      <c r="J57" s="193"/>
      <c r="K57" s="193"/>
      <c r="L57" s="193"/>
      <c r="M57" s="193"/>
      <c r="N57" s="194"/>
      <c r="O57" s="194"/>
      <c r="P57" s="194"/>
      <c r="Q57" s="194"/>
      <c r="R57" s="194"/>
      <c r="S57" s="194"/>
      <c r="T57" s="194"/>
      <c r="U57" s="194"/>
      <c r="V57" s="194"/>
      <c r="W57" s="194"/>
      <c r="X57" s="194"/>
      <c r="Y57" s="194"/>
      <c r="Z57" s="195">
        <f t="shared" si="0"/>
        <v>0</v>
      </c>
    </row>
    <row r="58" spans="1:26" x14ac:dyDescent="0.25">
      <c r="A58" s="65"/>
      <c r="B58" s="65"/>
      <c r="C58" s="65"/>
      <c r="D58" s="193"/>
      <c r="E58" s="193"/>
      <c r="F58" s="193"/>
      <c r="G58" s="193"/>
      <c r="H58" s="193"/>
      <c r="I58" s="193"/>
      <c r="J58" s="193"/>
      <c r="K58" s="193"/>
      <c r="L58" s="193"/>
      <c r="M58" s="193"/>
      <c r="N58" s="194"/>
      <c r="O58" s="194"/>
      <c r="P58" s="194"/>
      <c r="Q58" s="194"/>
      <c r="R58" s="194"/>
      <c r="S58" s="194"/>
      <c r="T58" s="194"/>
      <c r="U58" s="194"/>
      <c r="V58" s="194"/>
      <c r="W58" s="194"/>
      <c r="X58" s="194"/>
      <c r="Y58" s="194"/>
      <c r="Z58" s="195">
        <f t="shared" si="0"/>
        <v>0</v>
      </c>
    </row>
    <row r="59" spans="1:26" x14ac:dyDescent="0.25">
      <c r="A59" s="65"/>
      <c r="B59" s="65"/>
      <c r="C59" s="65"/>
      <c r="D59" s="193"/>
      <c r="E59" s="193"/>
      <c r="F59" s="193"/>
      <c r="G59" s="193"/>
      <c r="H59" s="193"/>
      <c r="I59" s="193"/>
      <c r="J59" s="193"/>
      <c r="K59" s="193"/>
      <c r="L59" s="193"/>
      <c r="M59" s="193"/>
      <c r="N59" s="194"/>
      <c r="O59" s="194"/>
      <c r="P59" s="194"/>
      <c r="Q59" s="194"/>
      <c r="R59" s="194"/>
      <c r="S59" s="194"/>
      <c r="T59" s="194"/>
      <c r="U59" s="194"/>
      <c r="V59" s="194"/>
      <c r="W59" s="194"/>
      <c r="X59" s="194"/>
      <c r="Y59" s="194"/>
      <c r="Z59" s="195">
        <f t="shared" si="0"/>
        <v>0</v>
      </c>
    </row>
    <row r="60" spans="1:26" x14ac:dyDescent="0.25">
      <c r="A60" s="65"/>
      <c r="B60" s="65"/>
      <c r="C60" s="65"/>
      <c r="D60" s="193"/>
      <c r="E60" s="193"/>
      <c r="F60" s="193"/>
      <c r="G60" s="193"/>
      <c r="H60" s="193"/>
      <c r="I60" s="193"/>
      <c r="J60" s="193"/>
      <c r="K60" s="193"/>
      <c r="L60" s="193"/>
      <c r="M60" s="193"/>
      <c r="N60" s="194"/>
      <c r="O60" s="194"/>
      <c r="P60" s="194"/>
      <c r="Q60" s="194"/>
      <c r="R60" s="194"/>
      <c r="S60" s="194"/>
      <c r="T60" s="194"/>
      <c r="U60" s="194"/>
      <c r="V60" s="194"/>
      <c r="W60" s="194"/>
      <c r="X60" s="194"/>
      <c r="Y60" s="194"/>
      <c r="Z60" s="195">
        <f t="shared" si="0"/>
        <v>0</v>
      </c>
    </row>
    <row r="61" spans="1:26" x14ac:dyDescent="0.25">
      <c r="A61" s="65"/>
      <c r="B61" s="65"/>
      <c r="C61" s="65"/>
      <c r="D61" s="193"/>
      <c r="E61" s="193"/>
      <c r="F61" s="193"/>
      <c r="G61" s="193"/>
      <c r="H61" s="193"/>
      <c r="I61" s="193"/>
      <c r="J61" s="193"/>
      <c r="K61" s="193"/>
      <c r="L61" s="193"/>
      <c r="M61" s="193"/>
      <c r="N61" s="194"/>
      <c r="O61" s="194"/>
      <c r="P61" s="194"/>
      <c r="Q61" s="194"/>
      <c r="R61" s="194"/>
      <c r="S61" s="194"/>
      <c r="T61" s="194"/>
      <c r="U61" s="194"/>
      <c r="V61" s="194"/>
      <c r="W61" s="194"/>
      <c r="X61" s="194"/>
      <c r="Y61" s="194"/>
      <c r="Z61" s="195">
        <f t="shared" si="0"/>
        <v>0</v>
      </c>
    </row>
    <row r="62" spans="1:26" x14ac:dyDescent="0.25">
      <c r="A62" s="65"/>
      <c r="B62" s="65"/>
      <c r="C62" s="65"/>
      <c r="D62" s="193"/>
      <c r="E62" s="193"/>
      <c r="F62" s="193"/>
      <c r="G62" s="193"/>
      <c r="H62" s="193"/>
      <c r="I62" s="193"/>
      <c r="J62" s="193"/>
      <c r="K62" s="193"/>
      <c r="L62" s="193"/>
      <c r="M62" s="193"/>
      <c r="N62" s="194"/>
      <c r="O62" s="194"/>
      <c r="P62" s="194"/>
      <c r="Q62" s="194"/>
      <c r="R62" s="194"/>
      <c r="S62" s="194"/>
      <c r="T62" s="194"/>
      <c r="U62" s="194"/>
      <c r="V62" s="194"/>
      <c r="W62" s="194"/>
      <c r="X62" s="194"/>
      <c r="Y62" s="194"/>
      <c r="Z62" s="195">
        <f t="shared" si="0"/>
        <v>0</v>
      </c>
    </row>
    <row r="63" spans="1:26" x14ac:dyDescent="0.25">
      <c r="A63" s="65"/>
      <c r="B63" s="65"/>
      <c r="C63" s="65"/>
      <c r="D63" s="193"/>
      <c r="E63" s="193"/>
      <c r="F63" s="193"/>
      <c r="G63" s="193"/>
      <c r="H63" s="193"/>
      <c r="I63" s="193"/>
      <c r="J63" s="193"/>
      <c r="K63" s="193"/>
      <c r="L63" s="193"/>
      <c r="M63" s="193"/>
      <c r="N63" s="194"/>
      <c r="O63" s="194"/>
      <c r="P63" s="194"/>
      <c r="Q63" s="194"/>
      <c r="R63" s="194"/>
      <c r="S63" s="194"/>
      <c r="T63" s="194"/>
      <c r="U63" s="194"/>
      <c r="V63" s="194"/>
      <c r="W63" s="194"/>
      <c r="X63" s="194"/>
      <c r="Y63" s="194"/>
      <c r="Z63" s="195">
        <f t="shared" si="0"/>
        <v>0</v>
      </c>
    </row>
    <row r="64" spans="1:26" x14ac:dyDescent="0.25">
      <c r="A64" s="65"/>
      <c r="B64" s="65"/>
      <c r="C64" s="65"/>
      <c r="D64" s="193"/>
      <c r="E64" s="193"/>
      <c r="F64" s="193"/>
      <c r="G64" s="193"/>
      <c r="H64" s="193"/>
      <c r="I64" s="193"/>
      <c r="J64" s="193"/>
      <c r="K64" s="193"/>
      <c r="L64" s="193"/>
      <c r="M64" s="193"/>
      <c r="N64" s="194"/>
      <c r="O64" s="194"/>
      <c r="P64" s="194"/>
      <c r="Q64" s="194"/>
      <c r="R64" s="194"/>
      <c r="S64" s="194"/>
      <c r="T64" s="194"/>
      <c r="U64" s="194"/>
      <c r="V64" s="194"/>
      <c r="W64" s="194"/>
      <c r="X64" s="194"/>
      <c r="Y64" s="194"/>
      <c r="Z64" s="195">
        <f t="shared" si="0"/>
        <v>0</v>
      </c>
    </row>
    <row r="65" spans="1:26" x14ac:dyDescent="0.25">
      <c r="A65" s="65"/>
      <c r="B65" s="65"/>
      <c r="C65" s="65"/>
      <c r="D65" s="193"/>
      <c r="E65" s="193"/>
      <c r="F65" s="193"/>
      <c r="G65" s="193"/>
      <c r="H65" s="193"/>
      <c r="I65" s="193"/>
      <c r="J65" s="193"/>
      <c r="K65" s="193"/>
      <c r="L65" s="193"/>
      <c r="M65" s="193"/>
      <c r="N65" s="194"/>
      <c r="O65" s="194"/>
      <c r="P65" s="194"/>
      <c r="Q65" s="194"/>
      <c r="R65" s="194"/>
      <c r="S65" s="194"/>
      <c r="T65" s="194"/>
      <c r="U65" s="194"/>
      <c r="V65" s="194"/>
      <c r="W65" s="194"/>
      <c r="X65" s="194"/>
      <c r="Y65" s="194"/>
      <c r="Z65" s="195">
        <f t="shared" si="0"/>
        <v>0</v>
      </c>
    </row>
    <row r="66" spans="1:26" x14ac:dyDescent="0.25">
      <c r="A66" s="65"/>
      <c r="B66" s="65"/>
      <c r="C66" s="65"/>
      <c r="D66" s="193"/>
      <c r="E66" s="193"/>
      <c r="F66" s="193"/>
      <c r="G66" s="193"/>
      <c r="H66" s="193"/>
      <c r="I66" s="193"/>
      <c r="J66" s="193"/>
      <c r="K66" s="193"/>
      <c r="L66" s="193"/>
      <c r="M66" s="193"/>
      <c r="N66" s="194"/>
      <c r="O66" s="194"/>
      <c r="P66" s="194"/>
      <c r="Q66" s="194"/>
      <c r="R66" s="194"/>
      <c r="S66" s="194"/>
      <c r="T66" s="194"/>
      <c r="U66" s="194"/>
      <c r="V66" s="194"/>
      <c r="W66" s="194"/>
      <c r="X66" s="194"/>
      <c r="Y66" s="194"/>
      <c r="Z66" s="195">
        <f t="shared" si="0"/>
        <v>0</v>
      </c>
    </row>
    <row r="67" spans="1:26" x14ac:dyDescent="0.25">
      <c r="A67" s="65"/>
      <c r="B67" s="65"/>
      <c r="C67" s="65"/>
      <c r="D67" s="193"/>
      <c r="E67" s="193"/>
      <c r="F67" s="193"/>
      <c r="G67" s="193"/>
      <c r="H67" s="193"/>
      <c r="I67" s="193"/>
      <c r="J67" s="193"/>
      <c r="K67" s="193"/>
      <c r="L67" s="193"/>
      <c r="M67" s="193"/>
      <c r="N67" s="194"/>
      <c r="O67" s="194"/>
      <c r="P67" s="194"/>
      <c r="Q67" s="194"/>
      <c r="R67" s="194"/>
      <c r="S67" s="194"/>
      <c r="T67" s="194"/>
      <c r="U67" s="194"/>
      <c r="V67" s="194"/>
      <c r="W67" s="194"/>
      <c r="X67" s="194"/>
      <c r="Y67" s="194"/>
      <c r="Z67" s="195">
        <f t="shared" si="0"/>
        <v>0</v>
      </c>
    </row>
    <row r="68" spans="1:26" x14ac:dyDescent="0.25">
      <c r="A68" s="65"/>
      <c r="B68" s="65"/>
      <c r="C68" s="65"/>
      <c r="D68" s="193"/>
      <c r="E68" s="193"/>
      <c r="F68" s="193"/>
      <c r="G68" s="193"/>
      <c r="H68" s="193"/>
      <c r="I68" s="193"/>
      <c r="J68" s="193"/>
      <c r="K68" s="193"/>
      <c r="L68" s="193"/>
      <c r="M68" s="193"/>
      <c r="N68" s="194"/>
      <c r="O68" s="194"/>
      <c r="P68" s="194"/>
      <c r="Q68" s="194"/>
      <c r="R68" s="194"/>
      <c r="S68" s="194"/>
      <c r="T68" s="194"/>
      <c r="U68" s="194"/>
      <c r="V68" s="194"/>
      <c r="W68" s="194"/>
      <c r="X68" s="194"/>
      <c r="Y68" s="194"/>
      <c r="Z68" s="195">
        <f t="shared" si="0"/>
        <v>0</v>
      </c>
    </row>
    <row r="69" spans="1:26" x14ac:dyDescent="0.25">
      <c r="A69" s="65"/>
      <c r="B69" s="65"/>
      <c r="C69" s="65"/>
      <c r="D69" s="193"/>
      <c r="E69" s="193"/>
      <c r="F69" s="193"/>
      <c r="G69" s="193"/>
      <c r="H69" s="193"/>
      <c r="I69" s="193"/>
      <c r="J69" s="193"/>
      <c r="K69" s="193"/>
      <c r="L69" s="193"/>
      <c r="M69" s="193"/>
      <c r="N69" s="194"/>
      <c r="O69" s="194"/>
      <c r="P69" s="194"/>
      <c r="Q69" s="194"/>
      <c r="R69" s="194"/>
      <c r="S69" s="194"/>
      <c r="T69" s="194"/>
      <c r="U69" s="194"/>
      <c r="V69" s="194"/>
      <c r="W69" s="194"/>
      <c r="X69" s="194"/>
      <c r="Y69" s="194"/>
      <c r="Z69" s="195">
        <f t="shared" si="0"/>
        <v>0</v>
      </c>
    </row>
    <row r="70" spans="1:26" x14ac:dyDescent="0.25">
      <c r="A70" s="65"/>
      <c r="B70" s="65"/>
      <c r="C70" s="65"/>
      <c r="D70" s="193"/>
      <c r="E70" s="193"/>
      <c r="F70" s="193"/>
      <c r="G70" s="193"/>
      <c r="H70" s="193"/>
      <c r="I70" s="193"/>
      <c r="J70" s="193"/>
      <c r="K70" s="193"/>
      <c r="L70" s="193"/>
      <c r="M70" s="193"/>
      <c r="N70" s="194"/>
      <c r="O70" s="194"/>
      <c r="P70" s="194"/>
      <c r="Q70" s="194"/>
      <c r="R70" s="194"/>
      <c r="S70" s="194"/>
      <c r="T70" s="194"/>
      <c r="U70" s="194"/>
      <c r="V70" s="194"/>
      <c r="W70" s="194"/>
      <c r="X70" s="194"/>
      <c r="Y70" s="194"/>
      <c r="Z70" s="195">
        <f t="shared" si="0"/>
        <v>0</v>
      </c>
    </row>
    <row r="71" spans="1:26" x14ac:dyDescent="0.25">
      <c r="A71" s="65"/>
      <c r="B71" s="65"/>
      <c r="C71" s="65"/>
      <c r="D71" s="193"/>
      <c r="E71" s="193"/>
      <c r="F71" s="193"/>
      <c r="G71" s="193"/>
      <c r="H71" s="193"/>
      <c r="I71" s="193"/>
      <c r="J71" s="193"/>
      <c r="K71" s="193"/>
      <c r="L71" s="193"/>
      <c r="M71" s="193"/>
      <c r="N71" s="194"/>
      <c r="O71" s="194"/>
      <c r="P71" s="194"/>
      <c r="Q71" s="194"/>
      <c r="R71" s="194"/>
      <c r="S71" s="194"/>
      <c r="T71" s="194"/>
      <c r="U71" s="194"/>
      <c r="V71" s="194"/>
      <c r="W71" s="194"/>
      <c r="X71" s="194"/>
      <c r="Y71" s="194"/>
      <c r="Z71" s="195">
        <f t="shared" si="0"/>
        <v>0</v>
      </c>
    </row>
    <row r="72" spans="1:26" x14ac:dyDescent="0.25">
      <c r="A72" s="65"/>
      <c r="B72" s="65"/>
      <c r="C72" s="65"/>
      <c r="D72" s="193"/>
      <c r="E72" s="193"/>
      <c r="F72" s="193"/>
      <c r="G72" s="193"/>
      <c r="H72" s="193"/>
      <c r="I72" s="193"/>
      <c r="J72" s="193"/>
      <c r="K72" s="193"/>
      <c r="L72" s="193"/>
      <c r="M72" s="193"/>
      <c r="N72" s="194"/>
      <c r="O72" s="194"/>
      <c r="P72" s="194"/>
      <c r="Q72" s="194"/>
      <c r="R72" s="194"/>
      <c r="S72" s="194"/>
      <c r="T72" s="194"/>
      <c r="U72" s="194"/>
      <c r="V72" s="194"/>
      <c r="W72" s="194"/>
      <c r="X72" s="194"/>
      <c r="Y72" s="194"/>
      <c r="Z72" s="195">
        <f t="shared" si="0"/>
        <v>0</v>
      </c>
    </row>
    <row r="73" spans="1:26" x14ac:dyDescent="0.25">
      <c r="A73" s="65"/>
      <c r="B73" s="65"/>
      <c r="C73" s="65"/>
      <c r="D73" s="193"/>
      <c r="E73" s="193"/>
      <c r="F73" s="193"/>
      <c r="G73" s="193"/>
      <c r="H73" s="193"/>
      <c r="I73" s="193"/>
      <c r="J73" s="193"/>
      <c r="K73" s="193"/>
      <c r="L73" s="193"/>
      <c r="M73" s="193"/>
      <c r="N73" s="194"/>
      <c r="O73" s="194"/>
      <c r="P73" s="194"/>
      <c r="Q73" s="194"/>
      <c r="R73" s="194"/>
      <c r="S73" s="194"/>
      <c r="T73" s="194"/>
      <c r="U73" s="194"/>
      <c r="V73" s="194"/>
      <c r="W73" s="194"/>
      <c r="X73" s="194"/>
      <c r="Y73" s="194"/>
      <c r="Z73" s="195">
        <f t="shared" si="0"/>
        <v>0</v>
      </c>
    </row>
    <row r="74" spans="1:26" x14ac:dyDescent="0.25">
      <c r="A74" s="65"/>
      <c r="B74" s="65"/>
      <c r="C74" s="65"/>
      <c r="D74" s="193"/>
      <c r="E74" s="193"/>
      <c r="F74" s="193"/>
      <c r="G74" s="193"/>
      <c r="H74" s="193"/>
      <c r="I74" s="193"/>
      <c r="J74" s="193"/>
      <c r="K74" s="193"/>
      <c r="L74" s="193"/>
      <c r="M74" s="193"/>
      <c r="N74" s="194"/>
      <c r="O74" s="194"/>
      <c r="P74" s="194"/>
      <c r="Q74" s="194"/>
      <c r="R74" s="194"/>
      <c r="S74" s="194"/>
      <c r="T74" s="194"/>
      <c r="U74" s="194"/>
      <c r="V74" s="194"/>
      <c r="W74" s="194"/>
      <c r="X74" s="194"/>
      <c r="Y74" s="194"/>
      <c r="Z74" s="195">
        <f t="shared" si="0"/>
        <v>0</v>
      </c>
    </row>
    <row r="75" spans="1:26" x14ac:dyDescent="0.25">
      <c r="A75" s="65"/>
      <c r="B75" s="65"/>
      <c r="C75" s="65"/>
      <c r="D75" s="193"/>
      <c r="E75" s="193"/>
      <c r="F75" s="193"/>
      <c r="G75" s="193"/>
      <c r="H75" s="193"/>
      <c r="I75" s="193"/>
      <c r="J75" s="193"/>
      <c r="K75" s="193"/>
      <c r="L75" s="193"/>
      <c r="M75" s="193"/>
      <c r="N75" s="194"/>
      <c r="O75" s="194"/>
      <c r="P75" s="194"/>
      <c r="Q75" s="194"/>
      <c r="R75" s="194"/>
      <c r="S75" s="194"/>
      <c r="T75" s="194"/>
      <c r="U75" s="194"/>
      <c r="V75" s="194"/>
      <c r="W75" s="194"/>
      <c r="X75" s="194"/>
      <c r="Y75" s="194"/>
      <c r="Z75" s="195">
        <f t="shared" si="0"/>
        <v>0</v>
      </c>
    </row>
    <row r="76" spans="1:26" x14ac:dyDescent="0.25">
      <c r="A76" s="65"/>
      <c r="B76" s="65"/>
      <c r="C76" s="65"/>
      <c r="D76" s="193"/>
      <c r="E76" s="193"/>
      <c r="F76" s="193"/>
      <c r="G76" s="193"/>
      <c r="H76" s="193"/>
      <c r="I76" s="193"/>
      <c r="J76" s="193"/>
      <c r="K76" s="193"/>
      <c r="L76" s="193"/>
      <c r="M76" s="193"/>
      <c r="N76" s="194"/>
      <c r="O76" s="194"/>
      <c r="P76" s="194"/>
      <c r="Q76" s="194"/>
      <c r="R76" s="194"/>
      <c r="S76" s="194"/>
      <c r="T76" s="194"/>
      <c r="U76" s="194"/>
      <c r="V76" s="194"/>
      <c r="W76" s="194"/>
      <c r="X76" s="194"/>
      <c r="Y76" s="194"/>
      <c r="Z76" s="195">
        <f t="shared" si="0"/>
        <v>0</v>
      </c>
    </row>
    <row r="77" spans="1:26" x14ac:dyDescent="0.25">
      <c r="A77" s="65"/>
      <c r="B77" s="65"/>
      <c r="C77" s="65"/>
      <c r="D77" s="193"/>
      <c r="E77" s="193"/>
      <c r="F77" s="193"/>
      <c r="G77" s="193"/>
      <c r="H77" s="193"/>
      <c r="I77" s="193"/>
      <c r="J77" s="193"/>
      <c r="K77" s="193"/>
      <c r="L77" s="193"/>
      <c r="M77" s="193"/>
      <c r="N77" s="194"/>
      <c r="O77" s="194"/>
      <c r="P77" s="194"/>
      <c r="Q77" s="194"/>
      <c r="R77" s="194"/>
      <c r="S77" s="194"/>
      <c r="T77" s="194"/>
      <c r="U77" s="194"/>
      <c r="V77" s="194"/>
      <c r="W77" s="194"/>
      <c r="X77" s="194"/>
      <c r="Y77" s="194"/>
      <c r="Z77" s="195">
        <f t="shared" si="0"/>
        <v>0</v>
      </c>
    </row>
    <row r="78" spans="1:26" x14ac:dyDescent="0.25">
      <c r="A78" s="65"/>
      <c r="B78" s="65"/>
      <c r="C78" s="65"/>
      <c r="D78" s="193"/>
      <c r="E78" s="193"/>
      <c r="F78" s="193"/>
      <c r="G78" s="193"/>
      <c r="H78" s="193"/>
      <c r="I78" s="193"/>
      <c r="J78" s="193"/>
      <c r="K78" s="193"/>
      <c r="L78" s="193"/>
      <c r="M78" s="193"/>
      <c r="N78" s="194"/>
      <c r="O78" s="194"/>
      <c r="P78" s="194"/>
      <c r="Q78" s="194"/>
      <c r="R78" s="194"/>
      <c r="S78" s="194"/>
      <c r="T78" s="194"/>
      <c r="U78" s="194"/>
      <c r="V78" s="194"/>
      <c r="W78" s="194"/>
      <c r="X78" s="194"/>
      <c r="Y78" s="194"/>
      <c r="Z78" s="195">
        <f t="shared" si="0"/>
        <v>0</v>
      </c>
    </row>
    <row r="79" spans="1:26" x14ac:dyDescent="0.25">
      <c r="A79" s="65"/>
      <c r="B79" s="65"/>
      <c r="C79" s="65"/>
      <c r="D79" s="193"/>
      <c r="E79" s="193"/>
      <c r="F79" s="193"/>
      <c r="G79" s="193"/>
      <c r="H79" s="193"/>
      <c r="I79" s="193"/>
      <c r="J79" s="193"/>
      <c r="K79" s="193"/>
      <c r="L79" s="193"/>
      <c r="M79" s="193"/>
      <c r="N79" s="194"/>
      <c r="O79" s="194"/>
      <c r="P79" s="194"/>
      <c r="Q79" s="194"/>
      <c r="R79" s="194"/>
      <c r="S79" s="194"/>
      <c r="T79" s="194"/>
      <c r="U79" s="194"/>
      <c r="V79" s="194"/>
      <c r="W79" s="194"/>
      <c r="X79" s="194"/>
      <c r="Y79" s="194"/>
      <c r="Z79" s="195">
        <f t="shared" si="0"/>
        <v>0</v>
      </c>
    </row>
    <row r="80" spans="1:26" x14ac:dyDescent="0.25">
      <c r="A80" s="65"/>
      <c r="B80" s="65"/>
      <c r="C80" s="65"/>
      <c r="D80" s="193"/>
      <c r="E80" s="193"/>
      <c r="F80" s="193"/>
      <c r="G80" s="193"/>
      <c r="H80" s="193"/>
      <c r="I80" s="193"/>
      <c r="J80" s="193"/>
      <c r="K80" s="193"/>
      <c r="L80" s="193"/>
      <c r="M80" s="193"/>
      <c r="N80" s="194"/>
      <c r="O80" s="194"/>
      <c r="P80" s="194"/>
      <c r="Q80" s="194"/>
      <c r="R80" s="194"/>
      <c r="S80" s="194"/>
      <c r="T80" s="194"/>
      <c r="U80" s="194"/>
      <c r="V80" s="194"/>
      <c r="W80" s="194"/>
      <c r="X80" s="194"/>
      <c r="Y80" s="194"/>
      <c r="Z80" s="195">
        <f t="shared" ref="Z80:Z143" si="1">SUM(N80:Y80)</f>
        <v>0</v>
      </c>
    </row>
    <row r="81" spans="1:26" x14ac:dyDescent="0.25">
      <c r="A81" s="65"/>
      <c r="B81" s="65"/>
      <c r="C81" s="65"/>
      <c r="D81" s="193"/>
      <c r="E81" s="193"/>
      <c r="F81" s="193"/>
      <c r="G81" s="193"/>
      <c r="H81" s="193"/>
      <c r="I81" s="193"/>
      <c r="J81" s="193"/>
      <c r="K81" s="193"/>
      <c r="L81" s="193"/>
      <c r="M81" s="193"/>
      <c r="N81" s="194"/>
      <c r="O81" s="194"/>
      <c r="P81" s="194"/>
      <c r="Q81" s="194"/>
      <c r="R81" s="194"/>
      <c r="S81" s="194"/>
      <c r="T81" s="194"/>
      <c r="U81" s="194"/>
      <c r="V81" s="194"/>
      <c r="W81" s="194"/>
      <c r="X81" s="194"/>
      <c r="Y81" s="194"/>
      <c r="Z81" s="195">
        <f t="shared" si="1"/>
        <v>0</v>
      </c>
    </row>
    <row r="82" spans="1:26" x14ac:dyDescent="0.25">
      <c r="A82" s="65"/>
      <c r="B82" s="65"/>
      <c r="C82" s="65"/>
      <c r="D82" s="193"/>
      <c r="E82" s="193"/>
      <c r="F82" s="193"/>
      <c r="G82" s="193"/>
      <c r="H82" s="193"/>
      <c r="I82" s="193"/>
      <c r="J82" s="193"/>
      <c r="K82" s="193"/>
      <c r="L82" s="193"/>
      <c r="M82" s="193"/>
      <c r="N82" s="194"/>
      <c r="O82" s="194"/>
      <c r="P82" s="194"/>
      <c r="Q82" s="194"/>
      <c r="R82" s="194"/>
      <c r="S82" s="194"/>
      <c r="T82" s="194"/>
      <c r="U82" s="194"/>
      <c r="V82" s="194"/>
      <c r="W82" s="194"/>
      <c r="X82" s="194"/>
      <c r="Y82" s="194"/>
      <c r="Z82" s="195">
        <f t="shared" si="1"/>
        <v>0</v>
      </c>
    </row>
    <row r="83" spans="1:26" x14ac:dyDescent="0.25">
      <c r="A83" s="65"/>
      <c r="B83" s="65"/>
      <c r="C83" s="65"/>
      <c r="D83" s="193"/>
      <c r="E83" s="193"/>
      <c r="F83" s="193"/>
      <c r="G83" s="193"/>
      <c r="H83" s="193"/>
      <c r="I83" s="193"/>
      <c r="J83" s="193"/>
      <c r="K83" s="193"/>
      <c r="L83" s="193"/>
      <c r="M83" s="193"/>
      <c r="N83" s="194"/>
      <c r="O83" s="194"/>
      <c r="P83" s="194"/>
      <c r="Q83" s="194"/>
      <c r="R83" s="194"/>
      <c r="S83" s="194"/>
      <c r="T83" s="194"/>
      <c r="U83" s="194"/>
      <c r="V83" s="194"/>
      <c r="W83" s="194"/>
      <c r="X83" s="194"/>
      <c r="Y83" s="194"/>
      <c r="Z83" s="195">
        <f t="shared" si="1"/>
        <v>0</v>
      </c>
    </row>
    <row r="84" spans="1:26" x14ac:dyDescent="0.25">
      <c r="A84" s="65"/>
      <c r="B84" s="65"/>
      <c r="C84" s="65"/>
      <c r="D84" s="193"/>
      <c r="E84" s="193"/>
      <c r="F84" s="193"/>
      <c r="G84" s="193"/>
      <c r="H84" s="193"/>
      <c r="I84" s="193"/>
      <c r="J84" s="193"/>
      <c r="K84" s="193"/>
      <c r="L84" s="193"/>
      <c r="M84" s="193"/>
      <c r="N84" s="194"/>
      <c r="O84" s="194"/>
      <c r="P84" s="194"/>
      <c r="Q84" s="194"/>
      <c r="R84" s="194"/>
      <c r="S84" s="194"/>
      <c r="T84" s="194"/>
      <c r="U84" s="194"/>
      <c r="V84" s="194"/>
      <c r="W84" s="194"/>
      <c r="X84" s="194"/>
      <c r="Y84" s="194"/>
      <c r="Z84" s="195">
        <f t="shared" si="1"/>
        <v>0</v>
      </c>
    </row>
    <row r="85" spans="1:26" x14ac:dyDescent="0.25">
      <c r="A85" s="65"/>
      <c r="B85" s="65"/>
      <c r="C85" s="65"/>
      <c r="D85" s="193"/>
      <c r="E85" s="193"/>
      <c r="F85" s="193"/>
      <c r="G85" s="193"/>
      <c r="H85" s="193"/>
      <c r="I85" s="193"/>
      <c r="J85" s="193"/>
      <c r="K85" s="193"/>
      <c r="L85" s="193"/>
      <c r="M85" s="193"/>
      <c r="N85" s="194"/>
      <c r="O85" s="194"/>
      <c r="P85" s="194"/>
      <c r="Q85" s="194"/>
      <c r="R85" s="194"/>
      <c r="S85" s="194"/>
      <c r="T85" s="194"/>
      <c r="U85" s="194"/>
      <c r="V85" s="194"/>
      <c r="W85" s="194"/>
      <c r="X85" s="194"/>
      <c r="Y85" s="194"/>
      <c r="Z85" s="195">
        <f t="shared" si="1"/>
        <v>0</v>
      </c>
    </row>
    <row r="86" spans="1:26" x14ac:dyDescent="0.25">
      <c r="A86" s="65"/>
      <c r="B86" s="65"/>
      <c r="C86" s="65"/>
      <c r="D86" s="193"/>
      <c r="E86" s="193"/>
      <c r="F86" s="193"/>
      <c r="G86" s="193"/>
      <c r="H86" s="193"/>
      <c r="I86" s="193"/>
      <c r="J86" s="193"/>
      <c r="K86" s="193"/>
      <c r="L86" s="193"/>
      <c r="M86" s="193"/>
      <c r="N86" s="194"/>
      <c r="O86" s="194"/>
      <c r="P86" s="194"/>
      <c r="Q86" s="194"/>
      <c r="R86" s="194"/>
      <c r="S86" s="194"/>
      <c r="T86" s="194"/>
      <c r="U86" s="194"/>
      <c r="V86" s="194"/>
      <c r="W86" s="194"/>
      <c r="X86" s="194"/>
      <c r="Y86" s="194"/>
      <c r="Z86" s="195">
        <f t="shared" si="1"/>
        <v>0</v>
      </c>
    </row>
    <row r="87" spans="1:26" x14ac:dyDescent="0.25">
      <c r="A87" s="65"/>
      <c r="B87" s="65"/>
      <c r="C87" s="65"/>
      <c r="D87" s="193"/>
      <c r="E87" s="193"/>
      <c r="F87" s="193"/>
      <c r="G87" s="193"/>
      <c r="H87" s="193"/>
      <c r="I87" s="193"/>
      <c r="J87" s="193"/>
      <c r="K87" s="193"/>
      <c r="L87" s="193"/>
      <c r="M87" s="193"/>
      <c r="N87" s="194"/>
      <c r="O87" s="194"/>
      <c r="P87" s="194"/>
      <c r="Q87" s="194"/>
      <c r="R87" s="194"/>
      <c r="S87" s="194"/>
      <c r="T87" s="194"/>
      <c r="U87" s="194"/>
      <c r="V87" s="194"/>
      <c r="W87" s="194"/>
      <c r="X87" s="194"/>
      <c r="Y87" s="194"/>
      <c r="Z87" s="195">
        <f t="shared" si="1"/>
        <v>0</v>
      </c>
    </row>
    <row r="88" spans="1:26" x14ac:dyDescent="0.25">
      <c r="A88" s="65"/>
      <c r="B88" s="65"/>
      <c r="C88" s="65"/>
      <c r="D88" s="193"/>
      <c r="E88" s="193"/>
      <c r="F88" s="193"/>
      <c r="G88" s="193"/>
      <c r="H88" s="193"/>
      <c r="I88" s="193"/>
      <c r="J88" s="193"/>
      <c r="K88" s="193"/>
      <c r="L88" s="193"/>
      <c r="M88" s="193"/>
      <c r="N88" s="194"/>
      <c r="O88" s="194"/>
      <c r="P88" s="194"/>
      <c r="Q88" s="194"/>
      <c r="R88" s="194"/>
      <c r="S88" s="194"/>
      <c r="T88" s="194"/>
      <c r="U88" s="194"/>
      <c r="V88" s="194"/>
      <c r="W88" s="194"/>
      <c r="X88" s="194"/>
      <c r="Y88" s="194"/>
      <c r="Z88" s="195">
        <f t="shared" si="1"/>
        <v>0</v>
      </c>
    </row>
    <row r="89" spans="1:26" x14ac:dyDescent="0.25">
      <c r="A89" s="65"/>
      <c r="B89" s="65"/>
      <c r="C89" s="65"/>
      <c r="D89" s="193"/>
      <c r="E89" s="193"/>
      <c r="F89" s="193"/>
      <c r="G89" s="193"/>
      <c r="H89" s="193"/>
      <c r="I89" s="193"/>
      <c r="J89" s="193"/>
      <c r="K89" s="193"/>
      <c r="L89" s="193"/>
      <c r="M89" s="193"/>
      <c r="N89" s="194"/>
      <c r="O89" s="194"/>
      <c r="P89" s="194"/>
      <c r="Q89" s="194"/>
      <c r="R89" s="194"/>
      <c r="S89" s="194"/>
      <c r="T89" s="194"/>
      <c r="U89" s="194"/>
      <c r="V89" s="194"/>
      <c r="W89" s="194"/>
      <c r="X89" s="194"/>
      <c r="Y89" s="194"/>
      <c r="Z89" s="195">
        <f t="shared" si="1"/>
        <v>0</v>
      </c>
    </row>
    <row r="90" spans="1:26" x14ac:dyDescent="0.25">
      <c r="A90" s="65"/>
      <c r="B90" s="65"/>
      <c r="C90" s="65"/>
      <c r="D90" s="193"/>
      <c r="E90" s="193"/>
      <c r="F90" s="193"/>
      <c r="G90" s="193"/>
      <c r="H90" s="193"/>
      <c r="I90" s="193"/>
      <c r="J90" s="193"/>
      <c r="K90" s="193"/>
      <c r="L90" s="193"/>
      <c r="M90" s="193"/>
      <c r="N90" s="194"/>
      <c r="O90" s="194"/>
      <c r="P90" s="194"/>
      <c r="Q90" s="194"/>
      <c r="R90" s="194"/>
      <c r="S90" s="194"/>
      <c r="T90" s="194"/>
      <c r="U90" s="194"/>
      <c r="V90" s="194"/>
      <c r="W90" s="194"/>
      <c r="X90" s="194"/>
      <c r="Y90" s="194"/>
      <c r="Z90" s="195">
        <f t="shared" si="1"/>
        <v>0</v>
      </c>
    </row>
    <row r="91" spans="1:26" x14ac:dyDescent="0.25">
      <c r="A91" s="65"/>
      <c r="B91" s="65"/>
      <c r="C91" s="65"/>
      <c r="D91" s="193"/>
      <c r="E91" s="193"/>
      <c r="F91" s="193"/>
      <c r="G91" s="193"/>
      <c r="H91" s="193"/>
      <c r="I91" s="193"/>
      <c r="J91" s="193"/>
      <c r="K91" s="193"/>
      <c r="L91" s="193"/>
      <c r="M91" s="193"/>
      <c r="N91" s="194"/>
      <c r="O91" s="194"/>
      <c r="P91" s="194"/>
      <c r="Q91" s="194"/>
      <c r="R91" s="194"/>
      <c r="S91" s="194"/>
      <c r="T91" s="194"/>
      <c r="U91" s="194"/>
      <c r="V91" s="194"/>
      <c r="W91" s="194"/>
      <c r="X91" s="194"/>
      <c r="Y91" s="194"/>
      <c r="Z91" s="195">
        <f t="shared" si="1"/>
        <v>0</v>
      </c>
    </row>
    <row r="92" spans="1:26" x14ac:dyDescent="0.25">
      <c r="A92" s="65"/>
      <c r="B92" s="65"/>
      <c r="C92" s="65"/>
      <c r="D92" s="193"/>
      <c r="E92" s="193"/>
      <c r="F92" s="193"/>
      <c r="G92" s="193"/>
      <c r="H92" s="193"/>
      <c r="I92" s="193"/>
      <c r="J92" s="193"/>
      <c r="K92" s="193"/>
      <c r="L92" s="193"/>
      <c r="M92" s="193"/>
      <c r="N92" s="194"/>
      <c r="O92" s="194"/>
      <c r="P92" s="194"/>
      <c r="Q92" s="194"/>
      <c r="R92" s="194"/>
      <c r="S92" s="194"/>
      <c r="T92" s="194"/>
      <c r="U92" s="194"/>
      <c r="V92" s="194"/>
      <c r="W92" s="194"/>
      <c r="X92" s="194"/>
      <c r="Y92" s="194"/>
      <c r="Z92" s="195">
        <f t="shared" si="1"/>
        <v>0</v>
      </c>
    </row>
    <row r="93" spans="1:26" x14ac:dyDescent="0.25">
      <c r="A93" s="65"/>
      <c r="B93" s="65"/>
      <c r="C93" s="65"/>
      <c r="D93" s="193"/>
      <c r="E93" s="193"/>
      <c r="F93" s="193"/>
      <c r="G93" s="193"/>
      <c r="H93" s="193"/>
      <c r="I93" s="193"/>
      <c r="J93" s="193"/>
      <c r="K93" s="193"/>
      <c r="L93" s="193"/>
      <c r="M93" s="193"/>
      <c r="N93" s="194"/>
      <c r="O93" s="194"/>
      <c r="P93" s="194"/>
      <c r="Q93" s="194"/>
      <c r="R93" s="194"/>
      <c r="S93" s="194"/>
      <c r="T93" s="194"/>
      <c r="U93" s="194"/>
      <c r="V93" s="194"/>
      <c r="W93" s="194"/>
      <c r="X93" s="194"/>
      <c r="Y93" s="194"/>
      <c r="Z93" s="195">
        <f t="shared" si="1"/>
        <v>0</v>
      </c>
    </row>
    <row r="94" spans="1:26" x14ac:dyDescent="0.25">
      <c r="A94" s="65"/>
      <c r="B94" s="65"/>
      <c r="C94" s="65"/>
      <c r="D94" s="193"/>
      <c r="E94" s="193"/>
      <c r="F94" s="193"/>
      <c r="G94" s="193"/>
      <c r="H94" s="193"/>
      <c r="I94" s="193"/>
      <c r="J94" s="193"/>
      <c r="K94" s="193"/>
      <c r="L94" s="193"/>
      <c r="M94" s="193"/>
      <c r="N94" s="194"/>
      <c r="O94" s="194"/>
      <c r="P94" s="194"/>
      <c r="Q94" s="194"/>
      <c r="R94" s="194"/>
      <c r="S94" s="194"/>
      <c r="T94" s="194"/>
      <c r="U94" s="194"/>
      <c r="V94" s="194"/>
      <c r="W94" s="194"/>
      <c r="X94" s="194"/>
      <c r="Y94" s="194"/>
      <c r="Z94" s="195">
        <f t="shared" si="1"/>
        <v>0</v>
      </c>
    </row>
    <row r="95" spans="1:26" x14ac:dyDescent="0.25">
      <c r="A95" s="65"/>
      <c r="B95" s="65"/>
      <c r="C95" s="65"/>
      <c r="D95" s="193"/>
      <c r="E95" s="193"/>
      <c r="F95" s="193"/>
      <c r="G95" s="193"/>
      <c r="H95" s="193"/>
      <c r="I95" s="193"/>
      <c r="J95" s="193"/>
      <c r="K95" s="193"/>
      <c r="L95" s="193"/>
      <c r="M95" s="193"/>
      <c r="N95" s="194"/>
      <c r="O95" s="194"/>
      <c r="P95" s="194"/>
      <c r="Q95" s="194"/>
      <c r="R95" s="194"/>
      <c r="S95" s="194"/>
      <c r="T95" s="194"/>
      <c r="U95" s="194"/>
      <c r="V95" s="194"/>
      <c r="W95" s="194"/>
      <c r="X95" s="194"/>
      <c r="Y95" s="194"/>
      <c r="Z95" s="195">
        <f t="shared" si="1"/>
        <v>0</v>
      </c>
    </row>
    <row r="96" spans="1:26" x14ac:dyDescent="0.25">
      <c r="A96" s="65"/>
      <c r="B96" s="65"/>
      <c r="C96" s="65"/>
      <c r="D96" s="193"/>
      <c r="E96" s="193"/>
      <c r="F96" s="193"/>
      <c r="G96" s="193"/>
      <c r="H96" s="193"/>
      <c r="I96" s="193"/>
      <c r="J96" s="193"/>
      <c r="K96" s="193"/>
      <c r="L96" s="193"/>
      <c r="M96" s="193"/>
      <c r="N96" s="194"/>
      <c r="O96" s="194"/>
      <c r="P96" s="194"/>
      <c r="Q96" s="194"/>
      <c r="R96" s="194"/>
      <c r="S96" s="194"/>
      <c r="T96" s="194"/>
      <c r="U96" s="194"/>
      <c r="V96" s="194"/>
      <c r="W96" s="194"/>
      <c r="X96" s="194"/>
      <c r="Y96" s="194"/>
      <c r="Z96" s="195">
        <f t="shared" si="1"/>
        <v>0</v>
      </c>
    </row>
    <row r="97" spans="1:26" x14ac:dyDescent="0.25">
      <c r="A97" s="65"/>
      <c r="B97" s="65"/>
      <c r="C97" s="65"/>
      <c r="D97" s="193"/>
      <c r="E97" s="193"/>
      <c r="F97" s="193"/>
      <c r="G97" s="193"/>
      <c r="H97" s="193"/>
      <c r="I97" s="193"/>
      <c r="J97" s="193"/>
      <c r="K97" s="193"/>
      <c r="L97" s="193"/>
      <c r="M97" s="193"/>
      <c r="N97" s="194"/>
      <c r="O97" s="194"/>
      <c r="P97" s="194"/>
      <c r="Q97" s="194"/>
      <c r="R97" s="194"/>
      <c r="S97" s="194"/>
      <c r="T97" s="194"/>
      <c r="U97" s="194"/>
      <c r="V97" s="194"/>
      <c r="W97" s="194"/>
      <c r="X97" s="194"/>
      <c r="Y97" s="194"/>
      <c r="Z97" s="195">
        <f t="shared" si="1"/>
        <v>0</v>
      </c>
    </row>
    <row r="98" spans="1:26" x14ac:dyDescent="0.25">
      <c r="A98" s="65"/>
      <c r="B98" s="65"/>
      <c r="C98" s="65"/>
      <c r="D98" s="193"/>
      <c r="E98" s="193"/>
      <c r="F98" s="193"/>
      <c r="G98" s="193"/>
      <c r="H98" s="193"/>
      <c r="I98" s="193"/>
      <c r="J98" s="193"/>
      <c r="K98" s="193"/>
      <c r="L98" s="193"/>
      <c r="M98" s="193"/>
      <c r="N98" s="194"/>
      <c r="O98" s="194"/>
      <c r="P98" s="194"/>
      <c r="Q98" s="194"/>
      <c r="R98" s="194"/>
      <c r="S98" s="194"/>
      <c r="T98" s="194"/>
      <c r="U98" s="194"/>
      <c r="V98" s="194"/>
      <c r="W98" s="194"/>
      <c r="X98" s="194"/>
      <c r="Y98" s="194"/>
      <c r="Z98" s="195">
        <f t="shared" si="1"/>
        <v>0</v>
      </c>
    </row>
    <row r="99" spans="1:26" x14ac:dyDescent="0.25">
      <c r="A99" s="65"/>
      <c r="B99" s="65"/>
      <c r="C99" s="65"/>
      <c r="D99" s="193"/>
      <c r="E99" s="193"/>
      <c r="F99" s="193"/>
      <c r="G99" s="193"/>
      <c r="H99" s="193"/>
      <c r="I99" s="193"/>
      <c r="J99" s="193"/>
      <c r="K99" s="193"/>
      <c r="L99" s="193"/>
      <c r="M99" s="193"/>
      <c r="N99" s="194"/>
      <c r="O99" s="194"/>
      <c r="P99" s="194"/>
      <c r="Q99" s="194"/>
      <c r="R99" s="194"/>
      <c r="S99" s="194"/>
      <c r="T99" s="194"/>
      <c r="U99" s="194"/>
      <c r="V99" s="194"/>
      <c r="W99" s="194"/>
      <c r="X99" s="194"/>
      <c r="Y99" s="194"/>
      <c r="Z99" s="195">
        <f t="shared" si="1"/>
        <v>0</v>
      </c>
    </row>
    <row r="100" spans="1:26" x14ac:dyDescent="0.25">
      <c r="A100" s="65"/>
      <c r="B100" s="65"/>
      <c r="C100" s="65"/>
      <c r="D100" s="193"/>
      <c r="E100" s="193"/>
      <c r="F100" s="193"/>
      <c r="G100" s="193"/>
      <c r="H100" s="193"/>
      <c r="I100" s="193"/>
      <c r="J100" s="193"/>
      <c r="K100" s="193"/>
      <c r="L100" s="193"/>
      <c r="M100" s="193"/>
      <c r="N100" s="194"/>
      <c r="O100" s="194"/>
      <c r="P100" s="194"/>
      <c r="Q100" s="194"/>
      <c r="R100" s="194"/>
      <c r="S100" s="194"/>
      <c r="T100" s="194"/>
      <c r="U100" s="194"/>
      <c r="V100" s="194"/>
      <c r="W100" s="194"/>
      <c r="X100" s="194"/>
      <c r="Y100" s="194"/>
      <c r="Z100" s="195">
        <f t="shared" si="1"/>
        <v>0</v>
      </c>
    </row>
    <row r="101" spans="1:26" x14ac:dyDescent="0.25">
      <c r="A101" s="65"/>
      <c r="B101" s="65"/>
      <c r="C101" s="65"/>
      <c r="D101" s="193"/>
      <c r="E101" s="193"/>
      <c r="F101" s="193"/>
      <c r="G101" s="193"/>
      <c r="H101" s="193"/>
      <c r="I101" s="193"/>
      <c r="J101" s="193"/>
      <c r="K101" s="193"/>
      <c r="L101" s="193"/>
      <c r="M101" s="193"/>
      <c r="N101" s="194"/>
      <c r="O101" s="194"/>
      <c r="P101" s="194"/>
      <c r="Q101" s="194"/>
      <c r="R101" s="194"/>
      <c r="S101" s="194"/>
      <c r="T101" s="194"/>
      <c r="U101" s="194"/>
      <c r="V101" s="194"/>
      <c r="W101" s="194"/>
      <c r="X101" s="194"/>
      <c r="Y101" s="194"/>
      <c r="Z101" s="195">
        <f t="shared" si="1"/>
        <v>0</v>
      </c>
    </row>
    <row r="102" spans="1:26" x14ac:dyDescent="0.25">
      <c r="A102" s="65"/>
      <c r="B102" s="65"/>
      <c r="C102" s="65"/>
      <c r="D102" s="193"/>
      <c r="E102" s="193"/>
      <c r="F102" s="193"/>
      <c r="G102" s="193"/>
      <c r="H102" s="193"/>
      <c r="I102" s="193"/>
      <c r="J102" s="193"/>
      <c r="K102" s="193"/>
      <c r="L102" s="193"/>
      <c r="M102" s="193"/>
      <c r="N102" s="194"/>
      <c r="O102" s="194"/>
      <c r="P102" s="194"/>
      <c r="Q102" s="194"/>
      <c r="R102" s="194"/>
      <c r="S102" s="194"/>
      <c r="T102" s="194"/>
      <c r="U102" s="194"/>
      <c r="V102" s="194"/>
      <c r="W102" s="194"/>
      <c r="X102" s="194"/>
      <c r="Y102" s="194"/>
      <c r="Z102" s="195">
        <f t="shared" si="1"/>
        <v>0</v>
      </c>
    </row>
    <row r="103" spans="1:26" x14ac:dyDescent="0.25">
      <c r="A103" s="65"/>
      <c r="B103" s="65"/>
      <c r="C103" s="65"/>
      <c r="D103" s="193"/>
      <c r="E103" s="193"/>
      <c r="F103" s="193"/>
      <c r="G103" s="193"/>
      <c r="H103" s="193"/>
      <c r="I103" s="193"/>
      <c r="J103" s="193"/>
      <c r="K103" s="193"/>
      <c r="L103" s="193"/>
      <c r="M103" s="193"/>
      <c r="N103" s="194"/>
      <c r="O103" s="194"/>
      <c r="P103" s="194"/>
      <c r="Q103" s="194"/>
      <c r="R103" s="194"/>
      <c r="S103" s="194"/>
      <c r="T103" s="194"/>
      <c r="U103" s="194"/>
      <c r="V103" s="194"/>
      <c r="W103" s="194"/>
      <c r="X103" s="194"/>
      <c r="Y103" s="194"/>
      <c r="Z103" s="195">
        <f t="shared" si="1"/>
        <v>0</v>
      </c>
    </row>
    <row r="104" spans="1:26" x14ac:dyDescent="0.25">
      <c r="A104" s="65"/>
      <c r="B104" s="65"/>
      <c r="C104" s="65"/>
      <c r="D104" s="193"/>
      <c r="E104" s="193"/>
      <c r="F104" s="193"/>
      <c r="G104" s="193"/>
      <c r="H104" s="193"/>
      <c r="I104" s="193"/>
      <c r="J104" s="193"/>
      <c r="K104" s="193"/>
      <c r="L104" s="193"/>
      <c r="M104" s="193"/>
      <c r="N104" s="194"/>
      <c r="O104" s="194"/>
      <c r="P104" s="194"/>
      <c r="Q104" s="194"/>
      <c r="R104" s="194"/>
      <c r="S104" s="194"/>
      <c r="T104" s="194"/>
      <c r="U104" s="194"/>
      <c r="V104" s="194"/>
      <c r="W104" s="194"/>
      <c r="X104" s="194"/>
      <c r="Y104" s="194"/>
      <c r="Z104" s="195">
        <f t="shared" si="1"/>
        <v>0</v>
      </c>
    </row>
    <row r="105" spans="1:26" x14ac:dyDescent="0.25">
      <c r="A105" s="65"/>
      <c r="B105" s="65"/>
      <c r="C105" s="65"/>
      <c r="D105" s="193"/>
      <c r="E105" s="193"/>
      <c r="F105" s="193"/>
      <c r="G105" s="193"/>
      <c r="H105" s="193"/>
      <c r="I105" s="193"/>
      <c r="J105" s="193"/>
      <c r="K105" s="193"/>
      <c r="L105" s="193"/>
      <c r="M105" s="193"/>
      <c r="N105" s="194"/>
      <c r="O105" s="194"/>
      <c r="P105" s="194"/>
      <c r="Q105" s="194"/>
      <c r="R105" s="194"/>
      <c r="S105" s="194"/>
      <c r="T105" s="194"/>
      <c r="U105" s="194"/>
      <c r="V105" s="194"/>
      <c r="W105" s="194"/>
      <c r="X105" s="194"/>
      <c r="Y105" s="194"/>
      <c r="Z105" s="195">
        <f t="shared" si="1"/>
        <v>0</v>
      </c>
    </row>
    <row r="106" spans="1:26" x14ac:dyDescent="0.25">
      <c r="A106" s="65"/>
      <c r="B106" s="65"/>
      <c r="C106" s="65"/>
      <c r="D106" s="193"/>
      <c r="E106" s="193"/>
      <c r="F106" s="193"/>
      <c r="G106" s="193"/>
      <c r="H106" s="193"/>
      <c r="I106" s="193"/>
      <c r="J106" s="193"/>
      <c r="K106" s="193"/>
      <c r="L106" s="193"/>
      <c r="M106" s="193"/>
      <c r="N106" s="194"/>
      <c r="O106" s="194"/>
      <c r="P106" s="194"/>
      <c r="Q106" s="194"/>
      <c r="R106" s="194"/>
      <c r="S106" s="194"/>
      <c r="T106" s="194"/>
      <c r="U106" s="194"/>
      <c r="V106" s="194"/>
      <c r="W106" s="194"/>
      <c r="X106" s="194"/>
      <c r="Y106" s="194"/>
      <c r="Z106" s="195">
        <f t="shared" si="1"/>
        <v>0</v>
      </c>
    </row>
    <row r="107" spans="1:26" x14ac:dyDescent="0.25">
      <c r="A107" s="65"/>
      <c r="B107" s="65"/>
      <c r="C107" s="65"/>
      <c r="D107" s="193"/>
      <c r="E107" s="193"/>
      <c r="F107" s="193"/>
      <c r="G107" s="193"/>
      <c r="H107" s="193"/>
      <c r="I107" s="193"/>
      <c r="J107" s="193"/>
      <c r="K107" s="193"/>
      <c r="L107" s="193"/>
      <c r="M107" s="193"/>
      <c r="N107" s="194"/>
      <c r="O107" s="194"/>
      <c r="P107" s="194"/>
      <c r="Q107" s="194"/>
      <c r="R107" s="194"/>
      <c r="S107" s="194"/>
      <c r="T107" s="194"/>
      <c r="U107" s="194"/>
      <c r="V107" s="194"/>
      <c r="W107" s="194"/>
      <c r="X107" s="194"/>
      <c r="Y107" s="194"/>
      <c r="Z107" s="195">
        <f t="shared" si="1"/>
        <v>0</v>
      </c>
    </row>
    <row r="108" spans="1:26" x14ac:dyDescent="0.25">
      <c r="A108" s="65"/>
      <c r="B108" s="65"/>
      <c r="C108" s="65"/>
      <c r="D108" s="193"/>
      <c r="E108" s="193"/>
      <c r="F108" s="193"/>
      <c r="G108" s="193"/>
      <c r="H108" s="193"/>
      <c r="I108" s="193"/>
      <c r="J108" s="193"/>
      <c r="K108" s="193"/>
      <c r="L108" s="193"/>
      <c r="M108" s="193"/>
      <c r="N108" s="194"/>
      <c r="O108" s="194"/>
      <c r="P108" s="194"/>
      <c r="Q108" s="194"/>
      <c r="R108" s="194"/>
      <c r="S108" s="194"/>
      <c r="T108" s="194"/>
      <c r="U108" s="194"/>
      <c r="V108" s="194"/>
      <c r="W108" s="194"/>
      <c r="X108" s="194"/>
      <c r="Y108" s="194"/>
      <c r="Z108" s="195">
        <f t="shared" si="1"/>
        <v>0</v>
      </c>
    </row>
    <row r="109" spans="1:26" x14ac:dyDescent="0.25">
      <c r="A109" s="65"/>
      <c r="B109" s="65"/>
      <c r="C109" s="65"/>
      <c r="D109" s="193"/>
      <c r="E109" s="193"/>
      <c r="F109" s="193"/>
      <c r="G109" s="193"/>
      <c r="H109" s="193"/>
      <c r="I109" s="193"/>
      <c r="J109" s="193"/>
      <c r="K109" s="193"/>
      <c r="L109" s="193"/>
      <c r="M109" s="193"/>
      <c r="N109" s="194"/>
      <c r="O109" s="194"/>
      <c r="P109" s="194"/>
      <c r="Q109" s="194"/>
      <c r="R109" s="194"/>
      <c r="S109" s="194"/>
      <c r="T109" s="194"/>
      <c r="U109" s="194"/>
      <c r="V109" s="194"/>
      <c r="W109" s="194"/>
      <c r="X109" s="194"/>
      <c r="Y109" s="194"/>
      <c r="Z109" s="195">
        <f t="shared" si="1"/>
        <v>0</v>
      </c>
    </row>
    <row r="110" spans="1:26" x14ac:dyDescent="0.25">
      <c r="A110" s="65"/>
      <c r="B110" s="65"/>
      <c r="C110" s="65"/>
      <c r="D110" s="193"/>
      <c r="E110" s="193"/>
      <c r="F110" s="193"/>
      <c r="G110" s="193"/>
      <c r="H110" s="193"/>
      <c r="I110" s="193"/>
      <c r="J110" s="193"/>
      <c r="K110" s="193"/>
      <c r="L110" s="193"/>
      <c r="M110" s="193"/>
      <c r="N110" s="194"/>
      <c r="O110" s="194"/>
      <c r="P110" s="194"/>
      <c r="Q110" s="194"/>
      <c r="R110" s="194"/>
      <c r="S110" s="194"/>
      <c r="T110" s="194"/>
      <c r="U110" s="194"/>
      <c r="V110" s="194"/>
      <c r="W110" s="194"/>
      <c r="X110" s="194"/>
      <c r="Y110" s="194"/>
      <c r="Z110" s="195">
        <f t="shared" si="1"/>
        <v>0</v>
      </c>
    </row>
    <row r="111" spans="1:26" x14ac:dyDescent="0.25">
      <c r="A111" s="65"/>
      <c r="B111" s="65"/>
      <c r="C111" s="65"/>
      <c r="D111" s="193"/>
      <c r="E111" s="193"/>
      <c r="F111" s="193"/>
      <c r="G111" s="193"/>
      <c r="H111" s="193"/>
      <c r="I111" s="193"/>
      <c r="J111" s="193"/>
      <c r="K111" s="193"/>
      <c r="L111" s="193"/>
      <c r="M111" s="193"/>
      <c r="N111" s="194"/>
      <c r="O111" s="194"/>
      <c r="P111" s="194"/>
      <c r="Q111" s="194"/>
      <c r="R111" s="194"/>
      <c r="S111" s="194"/>
      <c r="T111" s="194"/>
      <c r="U111" s="194"/>
      <c r="V111" s="194"/>
      <c r="W111" s="194"/>
      <c r="X111" s="194"/>
      <c r="Y111" s="194"/>
      <c r="Z111" s="195">
        <f t="shared" si="1"/>
        <v>0</v>
      </c>
    </row>
    <row r="112" spans="1:26" x14ac:dyDescent="0.25">
      <c r="A112" s="65"/>
      <c r="B112" s="65"/>
      <c r="C112" s="65"/>
      <c r="D112" s="193"/>
      <c r="E112" s="193"/>
      <c r="F112" s="193"/>
      <c r="G112" s="193"/>
      <c r="H112" s="193"/>
      <c r="I112" s="193"/>
      <c r="J112" s="193"/>
      <c r="K112" s="193"/>
      <c r="L112" s="193"/>
      <c r="M112" s="193"/>
      <c r="N112" s="194"/>
      <c r="O112" s="194"/>
      <c r="P112" s="194"/>
      <c r="Q112" s="194"/>
      <c r="R112" s="194"/>
      <c r="S112" s="194"/>
      <c r="T112" s="194"/>
      <c r="U112" s="194"/>
      <c r="V112" s="194"/>
      <c r="W112" s="194"/>
      <c r="X112" s="194"/>
      <c r="Y112" s="194"/>
      <c r="Z112" s="195">
        <f t="shared" si="1"/>
        <v>0</v>
      </c>
    </row>
    <row r="113" spans="1:26" x14ac:dyDescent="0.25">
      <c r="A113" s="65"/>
      <c r="B113" s="65"/>
      <c r="C113" s="65"/>
      <c r="D113" s="193"/>
      <c r="E113" s="193"/>
      <c r="F113" s="193"/>
      <c r="G113" s="193"/>
      <c r="H113" s="193"/>
      <c r="I113" s="193"/>
      <c r="J113" s="193"/>
      <c r="K113" s="193"/>
      <c r="L113" s="193"/>
      <c r="M113" s="193"/>
      <c r="N113" s="194"/>
      <c r="O113" s="194"/>
      <c r="P113" s="194"/>
      <c r="Q113" s="194"/>
      <c r="R113" s="194"/>
      <c r="S113" s="194"/>
      <c r="T113" s="194"/>
      <c r="U113" s="194"/>
      <c r="V113" s="194"/>
      <c r="W113" s="194"/>
      <c r="X113" s="194"/>
      <c r="Y113" s="194"/>
      <c r="Z113" s="195">
        <f t="shared" si="1"/>
        <v>0</v>
      </c>
    </row>
    <row r="114" spans="1:26" x14ac:dyDescent="0.25">
      <c r="A114" s="65"/>
      <c r="B114" s="65"/>
      <c r="C114" s="65"/>
      <c r="D114" s="193"/>
      <c r="E114" s="193"/>
      <c r="F114" s="193"/>
      <c r="G114" s="193"/>
      <c r="H114" s="193"/>
      <c r="I114" s="193"/>
      <c r="J114" s="193"/>
      <c r="K114" s="193"/>
      <c r="L114" s="193"/>
      <c r="M114" s="193"/>
      <c r="N114" s="194"/>
      <c r="O114" s="194"/>
      <c r="P114" s="194"/>
      <c r="Q114" s="194"/>
      <c r="R114" s="194"/>
      <c r="S114" s="194"/>
      <c r="T114" s="194"/>
      <c r="U114" s="194"/>
      <c r="V114" s="194"/>
      <c r="W114" s="194"/>
      <c r="X114" s="194"/>
      <c r="Y114" s="194"/>
      <c r="Z114" s="195">
        <f t="shared" si="1"/>
        <v>0</v>
      </c>
    </row>
    <row r="115" spans="1:26" x14ac:dyDescent="0.25">
      <c r="A115" s="65"/>
      <c r="B115" s="65"/>
      <c r="C115" s="65"/>
      <c r="D115" s="193"/>
      <c r="E115" s="193"/>
      <c r="F115" s="193"/>
      <c r="G115" s="193"/>
      <c r="H115" s="193"/>
      <c r="I115" s="193"/>
      <c r="J115" s="193"/>
      <c r="K115" s="193"/>
      <c r="L115" s="193"/>
      <c r="M115" s="193"/>
      <c r="N115" s="194"/>
      <c r="O115" s="194"/>
      <c r="P115" s="194"/>
      <c r="Q115" s="194"/>
      <c r="R115" s="194"/>
      <c r="S115" s="194"/>
      <c r="T115" s="194"/>
      <c r="U115" s="194"/>
      <c r="V115" s="194"/>
      <c r="W115" s="194"/>
      <c r="X115" s="194"/>
      <c r="Y115" s="194"/>
      <c r="Z115" s="195">
        <f t="shared" si="1"/>
        <v>0</v>
      </c>
    </row>
    <row r="116" spans="1:26" x14ac:dyDescent="0.25">
      <c r="A116" s="65"/>
      <c r="B116" s="65"/>
      <c r="C116" s="65"/>
      <c r="D116" s="193"/>
      <c r="E116" s="193"/>
      <c r="F116" s="193"/>
      <c r="G116" s="193"/>
      <c r="H116" s="193"/>
      <c r="I116" s="193"/>
      <c r="J116" s="193"/>
      <c r="K116" s="193"/>
      <c r="L116" s="193"/>
      <c r="M116" s="193"/>
      <c r="N116" s="194"/>
      <c r="O116" s="194"/>
      <c r="P116" s="194"/>
      <c r="Q116" s="194"/>
      <c r="R116" s="194"/>
      <c r="S116" s="194"/>
      <c r="T116" s="194"/>
      <c r="U116" s="194"/>
      <c r="V116" s="194"/>
      <c r="W116" s="194"/>
      <c r="X116" s="194"/>
      <c r="Y116" s="194"/>
      <c r="Z116" s="195">
        <f t="shared" si="1"/>
        <v>0</v>
      </c>
    </row>
    <row r="117" spans="1:26" x14ac:dyDescent="0.25">
      <c r="A117" s="65"/>
      <c r="B117" s="65"/>
      <c r="C117" s="65"/>
      <c r="D117" s="193"/>
      <c r="E117" s="193"/>
      <c r="F117" s="193"/>
      <c r="G117" s="193"/>
      <c r="H117" s="193"/>
      <c r="I117" s="193"/>
      <c r="J117" s="193"/>
      <c r="K117" s="193"/>
      <c r="L117" s="193"/>
      <c r="M117" s="193"/>
      <c r="N117" s="194"/>
      <c r="O117" s="194"/>
      <c r="P117" s="194"/>
      <c r="Q117" s="194"/>
      <c r="R117" s="194"/>
      <c r="S117" s="194"/>
      <c r="T117" s="194"/>
      <c r="U117" s="194"/>
      <c r="V117" s="194"/>
      <c r="W117" s="194"/>
      <c r="X117" s="194"/>
      <c r="Y117" s="194"/>
      <c r="Z117" s="195">
        <f t="shared" si="1"/>
        <v>0</v>
      </c>
    </row>
    <row r="118" spans="1:26" x14ac:dyDescent="0.25">
      <c r="A118" s="65"/>
      <c r="B118" s="65"/>
      <c r="C118" s="65"/>
      <c r="D118" s="193"/>
      <c r="E118" s="193"/>
      <c r="F118" s="193"/>
      <c r="G118" s="193"/>
      <c r="H118" s="193"/>
      <c r="I118" s="193"/>
      <c r="J118" s="193"/>
      <c r="K118" s="193"/>
      <c r="L118" s="193"/>
      <c r="M118" s="193"/>
      <c r="N118" s="194"/>
      <c r="O118" s="194"/>
      <c r="P118" s="194"/>
      <c r="Q118" s="194"/>
      <c r="R118" s="194"/>
      <c r="S118" s="194"/>
      <c r="T118" s="194"/>
      <c r="U118" s="194"/>
      <c r="V118" s="194"/>
      <c r="W118" s="194"/>
      <c r="X118" s="194"/>
      <c r="Y118" s="194"/>
      <c r="Z118" s="195">
        <f t="shared" si="1"/>
        <v>0</v>
      </c>
    </row>
    <row r="119" spans="1:26" x14ac:dyDescent="0.25">
      <c r="A119" s="65"/>
      <c r="B119" s="65"/>
      <c r="C119" s="65"/>
      <c r="D119" s="193"/>
      <c r="E119" s="193"/>
      <c r="F119" s="193"/>
      <c r="G119" s="193"/>
      <c r="H119" s="193"/>
      <c r="I119" s="193"/>
      <c r="J119" s="193"/>
      <c r="K119" s="193"/>
      <c r="L119" s="193"/>
      <c r="M119" s="193"/>
      <c r="N119" s="194"/>
      <c r="O119" s="194"/>
      <c r="P119" s="194"/>
      <c r="Q119" s="194"/>
      <c r="R119" s="194"/>
      <c r="S119" s="194"/>
      <c r="T119" s="194"/>
      <c r="U119" s="194"/>
      <c r="V119" s="194"/>
      <c r="W119" s="194"/>
      <c r="X119" s="194"/>
      <c r="Y119" s="194"/>
      <c r="Z119" s="195">
        <f t="shared" si="1"/>
        <v>0</v>
      </c>
    </row>
    <row r="120" spans="1:26" x14ac:dyDescent="0.25">
      <c r="A120" s="65"/>
      <c r="B120" s="65"/>
      <c r="C120" s="65"/>
      <c r="D120" s="193"/>
      <c r="E120" s="193"/>
      <c r="F120" s="193"/>
      <c r="G120" s="193"/>
      <c r="H120" s="193"/>
      <c r="I120" s="193"/>
      <c r="J120" s="193"/>
      <c r="K120" s="193"/>
      <c r="L120" s="193"/>
      <c r="M120" s="193"/>
      <c r="N120" s="194"/>
      <c r="O120" s="194"/>
      <c r="P120" s="194"/>
      <c r="Q120" s="194"/>
      <c r="R120" s="194"/>
      <c r="S120" s="194"/>
      <c r="T120" s="194"/>
      <c r="U120" s="194"/>
      <c r="V120" s="194"/>
      <c r="W120" s="194"/>
      <c r="X120" s="194"/>
      <c r="Y120" s="194"/>
      <c r="Z120" s="195">
        <f t="shared" si="1"/>
        <v>0</v>
      </c>
    </row>
    <row r="121" spans="1:26" x14ac:dyDescent="0.25">
      <c r="A121" s="65"/>
      <c r="B121" s="65"/>
      <c r="C121" s="65"/>
      <c r="D121" s="193"/>
      <c r="E121" s="193"/>
      <c r="F121" s="193"/>
      <c r="G121" s="193"/>
      <c r="H121" s="193"/>
      <c r="I121" s="193"/>
      <c r="J121" s="193"/>
      <c r="K121" s="193"/>
      <c r="L121" s="193"/>
      <c r="M121" s="193"/>
      <c r="N121" s="194"/>
      <c r="O121" s="194"/>
      <c r="P121" s="194"/>
      <c r="Q121" s="194"/>
      <c r="R121" s="194"/>
      <c r="S121" s="194"/>
      <c r="T121" s="194"/>
      <c r="U121" s="194"/>
      <c r="V121" s="194"/>
      <c r="W121" s="194"/>
      <c r="X121" s="194"/>
      <c r="Y121" s="194"/>
      <c r="Z121" s="195">
        <f t="shared" si="1"/>
        <v>0</v>
      </c>
    </row>
    <row r="122" spans="1:26" x14ac:dyDescent="0.25">
      <c r="A122" s="65"/>
      <c r="B122" s="65"/>
      <c r="C122" s="65"/>
      <c r="D122" s="193"/>
      <c r="E122" s="193"/>
      <c r="F122" s="193"/>
      <c r="G122" s="193"/>
      <c r="H122" s="193"/>
      <c r="I122" s="193"/>
      <c r="J122" s="193"/>
      <c r="K122" s="193"/>
      <c r="L122" s="193"/>
      <c r="M122" s="193"/>
      <c r="N122" s="194"/>
      <c r="O122" s="194"/>
      <c r="P122" s="194"/>
      <c r="Q122" s="194"/>
      <c r="R122" s="194"/>
      <c r="S122" s="194"/>
      <c r="T122" s="194"/>
      <c r="U122" s="194"/>
      <c r="V122" s="194"/>
      <c r="W122" s="194"/>
      <c r="X122" s="194"/>
      <c r="Y122" s="194"/>
      <c r="Z122" s="195">
        <f t="shared" si="1"/>
        <v>0</v>
      </c>
    </row>
    <row r="123" spans="1:26" x14ac:dyDescent="0.25">
      <c r="A123" s="65"/>
      <c r="B123" s="65"/>
      <c r="C123" s="65"/>
      <c r="D123" s="193"/>
      <c r="E123" s="193"/>
      <c r="F123" s="193"/>
      <c r="G123" s="193"/>
      <c r="H123" s="193"/>
      <c r="I123" s="193"/>
      <c r="J123" s="193"/>
      <c r="K123" s="193"/>
      <c r="L123" s="193"/>
      <c r="M123" s="193"/>
      <c r="N123" s="194"/>
      <c r="O123" s="194"/>
      <c r="P123" s="194"/>
      <c r="Q123" s="194"/>
      <c r="R123" s="194"/>
      <c r="S123" s="194"/>
      <c r="T123" s="194"/>
      <c r="U123" s="194"/>
      <c r="V123" s="194"/>
      <c r="W123" s="194"/>
      <c r="X123" s="194"/>
      <c r="Y123" s="194"/>
      <c r="Z123" s="195">
        <f t="shared" si="1"/>
        <v>0</v>
      </c>
    </row>
    <row r="124" spans="1:26" x14ac:dyDescent="0.25">
      <c r="A124" s="65"/>
      <c r="B124" s="65"/>
      <c r="C124" s="65"/>
      <c r="D124" s="193"/>
      <c r="E124" s="193"/>
      <c r="F124" s="193"/>
      <c r="G124" s="193"/>
      <c r="H124" s="193"/>
      <c r="I124" s="193"/>
      <c r="J124" s="193"/>
      <c r="K124" s="193"/>
      <c r="L124" s="193"/>
      <c r="M124" s="193"/>
      <c r="N124" s="194"/>
      <c r="O124" s="194"/>
      <c r="P124" s="194"/>
      <c r="Q124" s="194"/>
      <c r="R124" s="194"/>
      <c r="S124" s="194"/>
      <c r="T124" s="194"/>
      <c r="U124" s="194"/>
      <c r="V124" s="194"/>
      <c r="W124" s="194"/>
      <c r="X124" s="194"/>
      <c r="Y124" s="194"/>
      <c r="Z124" s="195">
        <f t="shared" si="1"/>
        <v>0</v>
      </c>
    </row>
    <row r="125" spans="1:26" x14ac:dyDescent="0.25">
      <c r="A125" s="65"/>
      <c r="B125" s="65"/>
      <c r="C125" s="65"/>
      <c r="D125" s="193"/>
      <c r="E125" s="193"/>
      <c r="F125" s="193"/>
      <c r="G125" s="193"/>
      <c r="H125" s="193"/>
      <c r="I125" s="193"/>
      <c r="J125" s="193"/>
      <c r="K125" s="193"/>
      <c r="L125" s="193"/>
      <c r="M125" s="193"/>
      <c r="N125" s="194"/>
      <c r="O125" s="194"/>
      <c r="P125" s="194"/>
      <c r="Q125" s="194"/>
      <c r="R125" s="194"/>
      <c r="S125" s="194"/>
      <c r="T125" s="194"/>
      <c r="U125" s="194"/>
      <c r="V125" s="194"/>
      <c r="W125" s="194"/>
      <c r="X125" s="194"/>
      <c r="Y125" s="194"/>
      <c r="Z125" s="195">
        <f t="shared" si="1"/>
        <v>0</v>
      </c>
    </row>
    <row r="126" spans="1:26" x14ac:dyDescent="0.25">
      <c r="A126" s="65"/>
      <c r="B126" s="65"/>
      <c r="C126" s="65"/>
      <c r="D126" s="193"/>
      <c r="E126" s="193"/>
      <c r="F126" s="193"/>
      <c r="G126" s="193"/>
      <c r="H126" s="193"/>
      <c r="I126" s="193"/>
      <c r="J126" s="193"/>
      <c r="K126" s="193"/>
      <c r="L126" s="193"/>
      <c r="M126" s="193"/>
      <c r="N126" s="194"/>
      <c r="O126" s="194"/>
      <c r="P126" s="194"/>
      <c r="Q126" s="194"/>
      <c r="R126" s="194"/>
      <c r="S126" s="194"/>
      <c r="T126" s="194"/>
      <c r="U126" s="194"/>
      <c r="V126" s="194"/>
      <c r="W126" s="194"/>
      <c r="X126" s="194"/>
      <c r="Y126" s="194"/>
      <c r="Z126" s="195">
        <f t="shared" si="1"/>
        <v>0</v>
      </c>
    </row>
    <row r="127" spans="1:26" x14ac:dyDescent="0.25">
      <c r="A127" s="65"/>
      <c r="B127" s="65"/>
      <c r="C127" s="65"/>
      <c r="D127" s="193"/>
      <c r="E127" s="193"/>
      <c r="F127" s="193"/>
      <c r="G127" s="193"/>
      <c r="H127" s="193"/>
      <c r="I127" s="193"/>
      <c r="J127" s="193"/>
      <c r="K127" s="193"/>
      <c r="L127" s="193"/>
      <c r="M127" s="193"/>
      <c r="N127" s="194"/>
      <c r="O127" s="194"/>
      <c r="P127" s="194"/>
      <c r="Q127" s="194"/>
      <c r="R127" s="194"/>
      <c r="S127" s="194"/>
      <c r="T127" s="194"/>
      <c r="U127" s="194"/>
      <c r="V127" s="194"/>
      <c r="W127" s="194"/>
      <c r="X127" s="194"/>
      <c r="Y127" s="194"/>
      <c r="Z127" s="195">
        <f t="shared" si="1"/>
        <v>0</v>
      </c>
    </row>
    <row r="128" spans="1:26" x14ac:dyDescent="0.25">
      <c r="A128" s="65"/>
      <c r="B128" s="65"/>
      <c r="C128" s="65"/>
      <c r="D128" s="193"/>
      <c r="E128" s="193"/>
      <c r="F128" s="193"/>
      <c r="G128" s="193"/>
      <c r="H128" s="193"/>
      <c r="I128" s="193"/>
      <c r="J128" s="193"/>
      <c r="K128" s="193"/>
      <c r="L128" s="193"/>
      <c r="M128" s="193"/>
      <c r="N128" s="194"/>
      <c r="O128" s="194"/>
      <c r="P128" s="194"/>
      <c r="Q128" s="194"/>
      <c r="R128" s="194"/>
      <c r="S128" s="194"/>
      <c r="T128" s="194"/>
      <c r="U128" s="194"/>
      <c r="V128" s="194"/>
      <c r="W128" s="194"/>
      <c r="X128" s="194"/>
      <c r="Y128" s="194"/>
      <c r="Z128" s="195">
        <f t="shared" si="1"/>
        <v>0</v>
      </c>
    </row>
    <row r="129" spans="1:26" x14ac:dyDescent="0.25">
      <c r="A129" s="65"/>
      <c r="B129" s="65"/>
      <c r="C129" s="65"/>
      <c r="D129" s="193"/>
      <c r="E129" s="193"/>
      <c r="F129" s="193"/>
      <c r="G129" s="193"/>
      <c r="H129" s="193"/>
      <c r="I129" s="193"/>
      <c r="J129" s="193"/>
      <c r="K129" s="193"/>
      <c r="L129" s="193"/>
      <c r="M129" s="193"/>
      <c r="N129" s="194"/>
      <c r="O129" s="194"/>
      <c r="P129" s="194"/>
      <c r="Q129" s="194"/>
      <c r="R129" s="194"/>
      <c r="S129" s="194"/>
      <c r="T129" s="194"/>
      <c r="U129" s="194"/>
      <c r="V129" s="194"/>
      <c r="W129" s="194"/>
      <c r="X129" s="194"/>
      <c r="Y129" s="194"/>
      <c r="Z129" s="195">
        <f t="shared" si="1"/>
        <v>0</v>
      </c>
    </row>
    <row r="130" spans="1:26" x14ac:dyDescent="0.25">
      <c r="A130" s="65"/>
      <c r="B130" s="65"/>
      <c r="C130" s="65"/>
      <c r="D130" s="193"/>
      <c r="E130" s="193"/>
      <c r="F130" s="193"/>
      <c r="G130" s="193"/>
      <c r="H130" s="193"/>
      <c r="I130" s="193"/>
      <c r="J130" s="193"/>
      <c r="K130" s="193"/>
      <c r="L130" s="193"/>
      <c r="M130" s="193"/>
      <c r="N130" s="194"/>
      <c r="O130" s="194"/>
      <c r="P130" s="194"/>
      <c r="Q130" s="194"/>
      <c r="R130" s="194"/>
      <c r="S130" s="194"/>
      <c r="T130" s="194"/>
      <c r="U130" s="194"/>
      <c r="V130" s="194"/>
      <c r="W130" s="194"/>
      <c r="X130" s="194"/>
      <c r="Y130" s="194"/>
      <c r="Z130" s="195">
        <f t="shared" si="1"/>
        <v>0</v>
      </c>
    </row>
    <row r="131" spans="1:26" x14ac:dyDescent="0.25">
      <c r="A131" s="65"/>
      <c r="B131" s="65"/>
      <c r="C131" s="65"/>
      <c r="D131" s="193"/>
      <c r="E131" s="193"/>
      <c r="F131" s="193"/>
      <c r="G131" s="193"/>
      <c r="H131" s="193"/>
      <c r="I131" s="193"/>
      <c r="J131" s="193"/>
      <c r="K131" s="193"/>
      <c r="L131" s="193"/>
      <c r="M131" s="193"/>
      <c r="N131" s="194"/>
      <c r="O131" s="194"/>
      <c r="P131" s="194"/>
      <c r="Q131" s="194"/>
      <c r="R131" s="194"/>
      <c r="S131" s="194"/>
      <c r="T131" s="194"/>
      <c r="U131" s="194"/>
      <c r="V131" s="194"/>
      <c r="W131" s="194"/>
      <c r="X131" s="194"/>
      <c r="Y131" s="194"/>
      <c r="Z131" s="195">
        <f t="shared" si="1"/>
        <v>0</v>
      </c>
    </row>
    <row r="132" spans="1:26" x14ac:dyDescent="0.25">
      <c r="A132" s="65"/>
      <c r="B132" s="65"/>
      <c r="C132" s="65"/>
      <c r="D132" s="193"/>
      <c r="E132" s="193"/>
      <c r="F132" s="193"/>
      <c r="G132" s="193"/>
      <c r="H132" s="193"/>
      <c r="I132" s="193"/>
      <c r="J132" s="193"/>
      <c r="K132" s="193"/>
      <c r="L132" s="193"/>
      <c r="M132" s="193"/>
      <c r="N132" s="194"/>
      <c r="O132" s="194"/>
      <c r="P132" s="194"/>
      <c r="Q132" s="194"/>
      <c r="R132" s="194"/>
      <c r="S132" s="194"/>
      <c r="T132" s="194"/>
      <c r="U132" s="194"/>
      <c r="V132" s="194"/>
      <c r="W132" s="194"/>
      <c r="X132" s="194"/>
      <c r="Y132" s="194"/>
      <c r="Z132" s="195">
        <f t="shared" si="1"/>
        <v>0</v>
      </c>
    </row>
    <row r="133" spans="1:26" x14ac:dyDescent="0.25">
      <c r="A133" s="65"/>
      <c r="B133" s="65"/>
      <c r="C133" s="65"/>
      <c r="D133" s="193"/>
      <c r="E133" s="193"/>
      <c r="F133" s="193"/>
      <c r="G133" s="193"/>
      <c r="H133" s="193"/>
      <c r="I133" s="193"/>
      <c r="J133" s="193"/>
      <c r="K133" s="193"/>
      <c r="L133" s="193"/>
      <c r="M133" s="193"/>
      <c r="N133" s="194"/>
      <c r="O133" s="194"/>
      <c r="P133" s="194"/>
      <c r="Q133" s="194"/>
      <c r="R133" s="194"/>
      <c r="S133" s="194"/>
      <c r="T133" s="194"/>
      <c r="U133" s="194"/>
      <c r="V133" s="194"/>
      <c r="W133" s="194"/>
      <c r="X133" s="194"/>
      <c r="Y133" s="194"/>
      <c r="Z133" s="195">
        <f t="shared" si="1"/>
        <v>0</v>
      </c>
    </row>
    <row r="134" spans="1:26" x14ac:dyDescent="0.25">
      <c r="A134" s="65"/>
      <c r="B134" s="65"/>
      <c r="C134" s="65"/>
      <c r="D134" s="193"/>
      <c r="E134" s="193"/>
      <c r="F134" s="193"/>
      <c r="G134" s="193"/>
      <c r="H134" s="193"/>
      <c r="I134" s="193"/>
      <c r="J134" s="193"/>
      <c r="K134" s="193"/>
      <c r="L134" s="193"/>
      <c r="M134" s="193"/>
      <c r="N134" s="194"/>
      <c r="O134" s="194"/>
      <c r="P134" s="194"/>
      <c r="Q134" s="194"/>
      <c r="R134" s="194"/>
      <c r="S134" s="194"/>
      <c r="T134" s="194"/>
      <c r="U134" s="194"/>
      <c r="V134" s="194"/>
      <c r="W134" s="194"/>
      <c r="X134" s="194"/>
      <c r="Y134" s="194"/>
      <c r="Z134" s="195">
        <f t="shared" si="1"/>
        <v>0</v>
      </c>
    </row>
    <row r="135" spans="1:26" x14ac:dyDescent="0.25">
      <c r="A135" s="65"/>
      <c r="B135" s="65"/>
      <c r="C135" s="65"/>
      <c r="D135" s="193"/>
      <c r="E135" s="193"/>
      <c r="F135" s="193"/>
      <c r="G135" s="193"/>
      <c r="H135" s="193"/>
      <c r="I135" s="193"/>
      <c r="J135" s="193"/>
      <c r="K135" s="193"/>
      <c r="L135" s="193"/>
      <c r="M135" s="193"/>
      <c r="N135" s="194"/>
      <c r="O135" s="194"/>
      <c r="P135" s="194"/>
      <c r="Q135" s="194"/>
      <c r="R135" s="194"/>
      <c r="S135" s="194"/>
      <c r="T135" s="194"/>
      <c r="U135" s="194"/>
      <c r="V135" s="194"/>
      <c r="W135" s="194"/>
      <c r="X135" s="194"/>
      <c r="Y135" s="194"/>
      <c r="Z135" s="195">
        <f t="shared" si="1"/>
        <v>0</v>
      </c>
    </row>
    <row r="136" spans="1:26" x14ac:dyDescent="0.25">
      <c r="A136" s="65"/>
      <c r="B136" s="65"/>
      <c r="C136" s="65"/>
      <c r="D136" s="193"/>
      <c r="E136" s="193"/>
      <c r="F136" s="193"/>
      <c r="G136" s="193"/>
      <c r="H136" s="193"/>
      <c r="I136" s="193"/>
      <c r="J136" s="193"/>
      <c r="K136" s="193"/>
      <c r="L136" s="193"/>
      <c r="M136" s="193"/>
      <c r="N136" s="194"/>
      <c r="O136" s="194"/>
      <c r="P136" s="194"/>
      <c r="Q136" s="194"/>
      <c r="R136" s="194"/>
      <c r="S136" s="194"/>
      <c r="T136" s="194"/>
      <c r="U136" s="194"/>
      <c r="V136" s="194"/>
      <c r="W136" s="194"/>
      <c r="X136" s="194"/>
      <c r="Y136" s="194"/>
      <c r="Z136" s="195">
        <f t="shared" si="1"/>
        <v>0</v>
      </c>
    </row>
    <row r="137" spans="1:26" x14ac:dyDescent="0.25">
      <c r="A137" s="65"/>
      <c r="B137" s="65"/>
      <c r="C137" s="65"/>
      <c r="D137" s="193"/>
      <c r="E137" s="193"/>
      <c r="F137" s="193"/>
      <c r="G137" s="193"/>
      <c r="H137" s="193"/>
      <c r="I137" s="193"/>
      <c r="J137" s="193"/>
      <c r="K137" s="193"/>
      <c r="L137" s="193"/>
      <c r="M137" s="193"/>
      <c r="N137" s="194"/>
      <c r="O137" s="194"/>
      <c r="P137" s="194"/>
      <c r="Q137" s="194"/>
      <c r="R137" s="194"/>
      <c r="S137" s="194"/>
      <c r="T137" s="194"/>
      <c r="U137" s="194"/>
      <c r="V137" s="194"/>
      <c r="W137" s="194"/>
      <c r="X137" s="194"/>
      <c r="Y137" s="194"/>
      <c r="Z137" s="195">
        <f t="shared" si="1"/>
        <v>0</v>
      </c>
    </row>
    <row r="138" spans="1:26" x14ac:dyDescent="0.25">
      <c r="A138" s="65"/>
      <c r="B138" s="65"/>
      <c r="C138" s="65"/>
      <c r="D138" s="193"/>
      <c r="E138" s="193"/>
      <c r="F138" s="193"/>
      <c r="G138" s="193"/>
      <c r="H138" s="193"/>
      <c r="I138" s="193"/>
      <c r="J138" s="193"/>
      <c r="K138" s="193"/>
      <c r="L138" s="193"/>
      <c r="M138" s="193"/>
      <c r="N138" s="194"/>
      <c r="O138" s="194"/>
      <c r="P138" s="194"/>
      <c r="Q138" s="194"/>
      <c r="R138" s="194"/>
      <c r="S138" s="194"/>
      <c r="T138" s="194"/>
      <c r="U138" s="194"/>
      <c r="V138" s="194"/>
      <c r="W138" s="194"/>
      <c r="X138" s="194"/>
      <c r="Y138" s="194"/>
      <c r="Z138" s="195">
        <f t="shared" si="1"/>
        <v>0</v>
      </c>
    </row>
    <row r="139" spans="1:26" x14ac:dyDescent="0.25">
      <c r="A139" s="65"/>
      <c r="B139" s="65"/>
      <c r="C139" s="65"/>
      <c r="D139" s="193"/>
      <c r="E139" s="193"/>
      <c r="F139" s="193"/>
      <c r="G139" s="193"/>
      <c r="H139" s="193"/>
      <c r="I139" s="193"/>
      <c r="J139" s="193"/>
      <c r="K139" s="193"/>
      <c r="L139" s="193"/>
      <c r="M139" s="193"/>
      <c r="N139" s="194"/>
      <c r="O139" s="194"/>
      <c r="P139" s="194"/>
      <c r="Q139" s="194"/>
      <c r="R139" s="194"/>
      <c r="S139" s="194"/>
      <c r="T139" s="194"/>
      <c r="U139" s="194"/>
      <c r="V139" s="194"/>
      <c r="W139" s="194"/>
      <c r="X139" s="194"/>
      <c r="Y139" s="194"/>
      <c r="Z139" s="195">
        <f t="shared" si="1"/>
        <v>0</v>
      </c>
    </row>
    <row r="140" spans="1:26" x14ac:dyDescent="0.25">
      <c r="A140" s="65"/>
      <c r="B140" s="65"/>
      <c r="C140" s="65"/>
      <c r="D140" s="193"/>
      <c r="E140" s="193"/>
      <c r="F140" s="193"/>
      <c r="G140" s="193"/>
      <c r="H140" s="193"/>
      <c r="I140" s="193"/>
      <c r="J140" s="193"/>
      <c r="K140" s="193"/>
      <c r="L140" s="193"/>
      <c r="M140" s="193"/>
      <c r="N140" s="194"/>
      <c r="O140" s="194"/>
      <c r="P140" s="194"/>
      <c r="Q140" s="194"/>
      <c r="R140" s="194"/>
      <c r="S140" s="194"/>
      <c r="T140" s="194"/>
      <c r="U140" s="194"/>
      <c r="V140" s="194"/>
      <c r="W140" s="194"/>
      <c r="X140" s="194"/>
      <c r="Y140" s="194"/>
      <c r="Z140" s="195">
        <f t="shared" si="1"/>
        <v>0</v>
      </c>
    </row>
    <row r="141" spans="1:26" x14ac:dyDescent="0.25">
      <c r="A141" s="65"/>
      <c r="B141" s="65"/>
      <c r="C141" s="65"/>
      <c r="D141" s="193"/>
      <c r="E141" s="193"/>
      <c r="F141" s="193"/>
      <c r="G141" s="193"/>
      <c r="H141" s="193"/>
      <c r="I141" s="193"/>
      <c r="J141" s="193"/>
      <c r="K141" s="193"/>
      <c r="L141" s="193"/>
      <c r="M141" s="193"/>
      <c r="N141" s="194"/>
      <c r="O141" s="194"/>
      <c r="P141" s="194"/>
      <c r="Q141" s="194"/>
      <c r="R141" s="194"/>
      <c r="S141" s="194"/>
      <c r="T141" s="194"/>
      <c r="U141" s="194"/>
      <c r="V141" s="194"/>
      <c r="W141" s="194"/>
      <c r="X141" s="194"/>
      <c r="Y141" s="194"/>
      <c r="Z141" s="195">
        <f t="shared" si="1"/>
        <v>0</v>
      </c>
    </row>
    <row r="142" spans="1:26" x14ac:dyDescent="0.25">
      <c r="A142" s="65"/>
      <c r="B142" s="65"/>
      <c r="C142" s="65"/>
      <c r="D142" s="193"/>
      <c r="E142" s="193"/>
      <c r="F142" s="193"/>
      <c r="G142" s="193"/>
      <c r="H142" s="193"/>
      <c r="I142" s="193"/>
      <c r="J142" s="193"/>
      <c r="K142" s="193"/>
      <c r="L142" s="193"/>
      <c r="M142" s="193"/>
      <c r="N142" s="194"/>
      <c r="O142" s="194"/>
      <c r="P142" s="194"/>
      <c r="Q142" s="194"/>
      <c r="R142" s="194"/>
      <c r="S142" s="194"/>
      <c r="T142" s="194"/>
      <c r="U142" s="194"/>
      <c r="V142" s="194"/>
      <c r="W142" s="194"/>
      <c r="X142" s="194"/>
      <c r="Y142" s="194"/>
      <c r="Z142" s="195">
        <f t="shared" si="1"/>
        <v>0</v>
      </c>
    </row>
    <row r="143" spans="1:26" x14ac:dyDescent="0.25">
      <c r="A143" s="65"/>
      <c r="B143" s="65"/>
      <c r="C143" s="65"/>
      <c r="D143" s="193"/>
      <c r="E143" s="193"/>
      <c r="F143" s="193"/>
      <c r="G143" s="193"/>
      <c r="H143" s="193"/>
      <c r="I143" s="193"/>
      <c r="J143" s="193"/>
      <c r="K143" s="193"/>
      <c r="L143" s="193"/>
      <c r="M143" s="193"/>
      <c r="N143" s="194"/>
      <c r="O143" s="194"/>
      <c r="P143" s="194"/>
      <c r="Q143" s="194"/>
      <c r="R143" s="194"/>
      <c r="S143" s="194"/>
      <c r="T143" s="194"/>
      <c r="U143" s="194"/>
      <c r="V143" s="194"/>
      <c r="W143" s="194"/>
      <c r="X143" s="194"/>
      <c r="Y143" s="194"/>
      <c r="Z143" s="195">
        <f t="shared" si="1"/>
        <v>0</v>
      </c>
    </row>
    <row r="144" spans="1:26" x14ac:dyDescent="0.25">
      <c r="A144" s="65"/>
      <c r="B144" s="65"/>
      <c r="C144" s="65"/>
      <c r="D144" s="193"/>
      <c r="E144" s="193"/>
      <c r="F144" s="193"/>
      <c r="G144" s="193"/>
      <c r="H144" s="193"/>
      <c r="I144" s="193"/>
      <c r="J144" s="193"/>
      <c r="K144" s="193"/>
      <c r="L144" s="193"/>
      <c r="M144" s="193"/>
      <c r="N144" s="194"/>
      <c r="O144" s="194"/>
      <c r="P144" s="194"/>
      <c r="Q144" s="194"/>
      <c r="R144" s="194"/>
      <c r="S144" s="194"/>
      <c r="T144" s="194"/>
      <c r="U144" s="194"/>
      <c r="V144" s="194"/>
      <c r="W144" s="194"/>
      <c r="X144" s="194"/>
      <c r="Y144" s="194"/>
      <c r="Z144" s="195">
        <f t="shared" ref="Z144:Z207" si="2">SUM(N144:Y144)</f>
        <v>0</v>
      </c>
    </row>
    <row r="145" spans="1:26" x14ac:dyDescent="0.25">
      <c r="A145" s="65"/>
      <c r="B145" s="65"/>
      <c r="C145" s="65"/>
      <c r="D145" s="193"/>
      <c r="E145" s="193"/>
      <c r="F145" s="193"/>
      <c r="G145" s="193"/>
      <c r="H145" s="193"/>
      <c r="I145" s="193"/>
      <c r="J145" s="193"/>
      <c r="K145" s="193"/>
      <c r="L145" s="193"/>
      <c r="M145" s="193"/>
      <c r="N145" s="194"/>
      <c r="O145" s="194"/>
      <c r="P145" s="194"/>
      <c r="Q145" s="194"/>
      <c r="R145" s="194"/>
      <c r="S145" s="194"/>
      <c r="T145" s="194"/>
      <c r="U145" s="194"/>
      <c r="V145" s="194"/>
      <c r="W145" s="194"/>
      <c r="X145" s="194"/>
      <c r="Y145" s="194"/>
      <c r="Z145" s="195">
        <f t="shared" si="2"/>
        <v>0</v>
      </c>
    </row>
    <row r="146" spans="1:26" x14ac:dyDescent="0.25">
      <c r="A146" s="65"/>
      <c r="B146" s="65"/>
      <c r="C146" s="65"/>
      <c r="D146" s="193"/>
      <c r="E146" s="193"/>
      <c r="F146" s="193"/>
      <c r="G146" s="193"/>
      <c r="H146" s="193"/>
      <c r="I146" s="193"/>
      <c r="J146" s="193"/>
      <c r="K146" s="193"/>
      <c r="L146" s="193"/>
      <c r="M146" s="193"/>
      <c r="N146" s="194"/>
      <c r="O146" s="194"/>
      <c r="P146" s="194"/>
      <c r="Q146" s="194"/>
      <c r="R146" s="194"/>
      <c r="S146" s="194"/>
      <c r="T146" s="194"/>
      <c r="U146" s="194"/>
      <c r="V146" s="194"/>
      <c r="W146" s="194"/>
      <c r="X146" s="194"/>
      <c r="Y146" s="194"/>
      <c r="Z146" s="195">
        <f t="shared" si="2"/>
        <v>0</v>
      </c>
    </row>
    <row r="147" spans="1:26" x14ac:dyDescent="0.25">
      <c r="A147" s="65"/>
      <c r="B147" s="65"/>
      <c r="C147" s="65"/>
      <c r="D147" s="193"/>
      <c r="E147" s="193"/>
      <c r="F147" s="193"/>
      <c r="G147" s="193"/>
      <c r="H147" s="193"/>
      <c r="I147" s="193"/>
      <c r="J147" s="193"/>
      <c r="K147" s="193"/>
      <c r="L147" s="193"/>
      <c r="M147" s="193"/>
      <c r="N147" s="194"/>
      <c r="O147" s="194"/>
      <c r="P147" s="194"/>
      <c r="Q147" s="194"/>
      <c r="R147" s="194"/>
      <c r="S147" s="194"/>
      <c r="T147" s="194"/>
      <c r="U147" s="194"/>
      <c r="V147" s="194"/>
      <c r="W147" s="194"/>
      <c r="X147" s="194"/>
      <c r="Y147" s="194"/>
      <c r="Z147" s="195">
        <f t="shared" si="2"/>
        <v>0</v>
      </c>
    </row>
    <row r="148" spans="1:26" x14ac:dyDescent="0.25">
      <c r="A148" s="65"/>
      <c r="B148" s="65"/>
      <c r="C148" s="65"/>
      <c r="D148" s="193"/>
      <c r="E148" s="193"/>
      <c r="F148" s="193"/>
      <c r="G148" s="193"/>
      <c r="H148" s="193"/>
      <c r="I148" s="193"/>
      <c r="J148" s="193"/>
      <c r="K148" s="193"/>
      <c r="L148" s="193"/>
      <c r="M148" s="193"/>
      <c r="N148" s="194"/>
      <c r="O148" s="194"/>
      <c r="P148" s="194"/>
      <c r="Q148" s="194"/>
      <c r="R148" s="194"/>
      <c r="S148" s="194"/>
      <c r="T148" s="194"/>
      <c r="U148" s="194"/>
      <c r="V148" s="194"/>
      <c r="W148" s="194"/>
      <c r="X148" s="194"/>
      <c r="Y148" s="194"/>
      <c r="Z148" s="195">
        <f t="shared" si="2"/>
        <v>0</v>
      </c>
    </row>
    <row r="149" spans="1:26" x14ac:dyDescent="0.25">
      <c r="A149" s="65"/>
      <c r="B149" s="65"/>
      <c r="C149" s="65"/>
      <c r="D149" s="193"/>
      <c r="E149" s="193"/>
      <c r="F149" s="193"/>
      <c r="G149" s="193"/>
      <c r="H149" s="193"/>
      <c r="I149" s="193"/>
      <c r="J149" s="193"/>
      <c r="K149" s="193"/>
      <c r="L149" s="193"/>
      <c r="M149" s="193"/>
      <c r="N149" s="194"/>
      <c r="O149" s="194"/>
      <c r="P149" s="194"/>
      <c r="Q149" s="194"/>
      <c r="R149" s="194"/>
      <c r="S149" s="194"/>
      <c r="T149" s="194"/>
      <c r="U149" s="194"/>
      <c r="V149" s="194"/>
      <c r="W149" s="194"/>
      <c r="X149" s="194"/>
      <c r="Y149" s="194"/>
      <c r="Z149" s="195">
        <f t="shared" si="2"/>
        <v>0</v>
      </c>
    </row>
    <row r="150" spans="1:26" x14ac:dyDescent="0.25">
      <c r="A150" s="65"/>
      <c r="B150" s="65"/>
      <c r="C150" s="65"/>
      <c r="D150" s="193"/>
      <c r="E150" s="193"/>
      <c r="F150" s="193"/>
      <c r="G150" s="193"/>
      <c r="H150" s="193"/>
      <c r="I150" s="193"/>
      <c r="J150" s="193"/>
      <c r="K150" s="193"/>
      <c r="L150" s="193"/>
      <c r="M150" s="193"/>
      <c r="N150" s="194"/>
      <c r="O150" s="194"/>
      <c r="P150" s="194"/>
      <c r="Q150" s="194"/>
      <c r="R150" s="194"/>
      <c r="S150" s="194"/>
      <c r="T150" s="194"/>
      <c r="U150" s="194"/>
      <c r="V150" s="194"/>
      <c r="W150" s="194"/>
      <c r="X150" s="194"/>
      <c r="Y150" s="194"/>
      <c r="Z150" s="195">
        <f t="shared" si="2"/>
        <v>0</v>
      </c>
    </row>
    <row r="151" spans="1:26" x14ac:dyDescent="0.25">
      <c r="A151" s="65"/>
      <c r="B151" s="65"/>
      <c r="C151" s="65"/>
      <c r="D151" s="193"/>
      <c r="E151" s="193"/>
      <c r="F151" s="193"/>
      <c r="G151" s="193"/>
      <c r="H151" s="193"/>
      <c r="I151" s="193"/>
      <c r="J151" s="193"/>
      <c r="K151" s="193"/>
      <c r="L151" s="193"/>
      <c r="M151" s="193"/>
      <c r="N151" s="194"/>
      <c r="O151" s="194"/>
      <c r="P151" s="194"/>
      <c r="Q151" s="194"/>
      <c r="R151" s="194"/>
      <c r="S151" s="194"/>
      <c r="T151" s="194"/>
      <c r="U151" s="194"/>
      <c r="V151" s="194"/>
      <c r="W151" s="194"/>
      <c r="X151" s="194"/>
      <c r="Y151" s="194"/>
      <c r="Z151" s="195">
        <f t="shared" si="2"/>
        <v>0</v>
      </c>
    </row>
    <row r="152" spans="1:26" x14ac:dyDescent="0.25">
      <c r="A152" s="65"/>
      <c r="B152" s="65"/>
      <c r="C152" s="65"/>
      <c r="D152" s="193"/>
      <c r="E152" s="193"/>
      <c r="F152" s="193"/>
      <c r="G152" s="193"/>
      <c r="H152" s="193"/>
      <c r="I152" s="193"/>
      <c r="J152" s="193"/>
      <c r="K152" s="193"/>
      <c r="L152" s="193"/>
      <c r="M152" s="193"/>
      <c r="N152" s="194"/>
      <c r="O152" s="194"/>
      <c r="P152" s="194"/>
      <c r="Q152" s="194"/>
      <c r="R152" s="194"/>
      <c r="S152" s="194"/>
      <c r="T152" s="194"/>
      <c r="U152" s="194"/>
      <c r="V152" s="194"/>
      <c r="W152" s="194"/>
      <c r="X152" s="194"/>
      <c r="Y152" s="194"/>
      <c r="Z152" s="195">
        <f t="shared" si="2"/>
        <v>0</v>
      </c>
    </row>
    <row r="153" spans="1:26" x14ac:dyDescent="0.25">
      <c r="A153" s="65"/>
      <c r="B153" s="65"/>
      <c r="C153" s="65"/>
      <c r="D153" s="193"/>
      <c r="E153" s="193"/>
      <c r="F153" s="193"/>
      <c r="G153" s="193"/>
      <c r="H153" s="193"/>
      <c r="I153" s="193"/>
      <c r="J153" s="193"/>
      <c r="K153" s="193"/>
      <c r="L153" s="193"/>
      <c r="M153" s="193"/>
      <c r="N153" s="194"/>
      <c r="O153" s="194"/>
      <c r="P153" s="194"/>
      <c r="Q153" s="194"/>
      <c r="R153" s="194"/>
      <c r="S153" s="194"/>
      <c r="T153" s="194"/>
      <c r="U153" s="194"/>
      <c r="V153" s="194"/>
      <c r="W153" s="194"/>
      <c r="X153" s="194"/>
      <c r="Y153" s="194"/>
      <c r="Z153" s="195">
        <f t="shared" si="2"/>
        <v>0</v>
      </c>
    </row>
    <row r="154" spans="1:26" x14ac:dyDescent="0.25">
      <c r="A154" s="65"/>
      <c r="B154" s="65"/>
      <c r="C154" s="65"/>
      <c r="D154" s="193"/>
      <c r="E154" s="193"/>
      <c r="F154" s="193"/>
      <c r="G154" s="193"/>
      <c r="H154" s="193"/>
      <c r="I154" s="193"/>
      <c r="J154" s="193"/>
      <c r="K154" s="193"/>
      <c r="L154" s="193"/>
      <c r="M154" s="193"/>
      <c r="N154" s="194"/>
      <c r="O154" s="194"/>
      <c r="P154" s="194"/>
      <c r="Q154" s="194"/>
      <c r="R154" s="194"/>
      <c r="S154" s="194"/>
      <c r="T154" s="194"/>
      <c r="U154" s="194"/>
      <c r="V154" s="194"/>
      <c r="W154" s="194"/>
      <c r="X154" s="194"/>
      <c r="Y154" s="194"/>
      <c r="Z154" s="195">
        <f t="shared" si="2"/>
        <v>0</v>
      </c>
    </row>
    <row r="155" spans="1:26" x14ac:dyDescent="0.25">
      <c r="A155" s="65"/>
      <c r="B155" s="65"/>
      <c r="C155" s="65"/>
      <c r="D155" s="193"/>
      <c r="E155" s="193"/>
      <c r="F155" s="193"/>
      <c r="G155" s="193"/>
      <c r="H155" s="193"/>
      <c r="I155" s="193"/>
      <c r="J155" s="193"/>
      <c r="K155" s="193"/>
      <c r="L155" s="193"/>
      <c r="M155" s="193"/>
      <c r="N155" s="194"/>
      <c r="O155" s="194"/>
      <c r="P155" s="194"/>
      <c r="Q155" s="194"/>
      <c r="R155" s="194"/>
      <c r="S155" s="194"/>
      <c r="T155" s="194"/>
      <c r="U155" s="194"/>
      <c r="V155" s="194"/>
      <c r="W155" s="194"/>
      <c r="X155" s="194"/>
      <c r="Y155" s="194"/>
      <c r="Z155" s="195">
        <f t="shared" si="2"/>
        <v>0</v>
      </c>
    </row>
    <row r="156" spans="1:26" x14ac:dyDescent="0.25">
      <c r="A156" s="65"/>
      <c r="B156" s="65"/>
      <c r="C156" s="65"/>
      <c r="D156" s="193"/>
      <c r="E156" s="193"/>
      <c r="F156" s="193"/>
      <c r="G156" s="193"/>
      <c r="H156" s="193"/>
      <c r="I156" s="193"/>
      <c r="J156" s="193"/>
      <c r="K156" s="193"/>
      <c r="L156" s="193"/>
      <c r="M156" s="193"/>
      <c r="N156" s="194"/>
      <c r="O156" s="194"/>
      <c r="P156" s="194"/>
      <c r="Q156" s="194"/>
      <c r="R156" s="194"/>
      <c r="S156" s="194"/>
      <c r="T156" s="194"/>
      <c r="U156" s="194"/>
      <c r="V156" s="194"/>
      <c r="W156" s="194"/>
      <c r="X156" s="194"/>
      <c r="Y156" s="194"/>
      <c r="Z156" s="195">
        <f t="shared" si="2"/>
        <v>0</v>
      </c>
    </row>
    <row r="157" spans="1:26" x14ac:dyDescent="0.25">
      <c r="A157" s="65"/>
      <c r="B157" s="65"/>
      <c r="C157" s="65"/>
      <c r="D157" s="193"/>
      <c r="E157" s="193"/>
      <c r="F157" s="193"/>
      <c r="G157" s="193"/>
      <c r="H157" s="193"/>
      <c r="I157" s="193"/>
      <c r="J157" s="193"/>
      <c r="K157" s="193"/>
      <c r="L157" s="193"/>
      <c r="M157" s="193"/>
      <c r="N157" s="194"/>
      <c r="O157" s="194"/>
      <c r="P157" s="194"/>
      <c r="Q157" s="194"/>
      <c r="R157" s="194"/>
      <c r="S157" s="194"/>
      <c r="T157" s="194"/>
      <c r="U157" s="194"/>
      <c r="V157" s="194"/>
      <c r="W157" s="194"/>
      <c r="X157" s="194"/>
      <c r="Y157" s="194"/>
      <c r="Z157" s="195">
        <f t="shared" si="2"/>
        <v>0</v>
      </c>
    </row>
    <row r="158" spans="1:26" x14ac:dyDescent="0.25">
      <c r="A158" s="65"/>
      <c r="B158" s="65"/>
      <c r="C158" s="65"/>
      <c r="D158" s="193"/>
      <c r="E158" s="193"/>
      <c r="F158" s="193"/>
      <c r="G158" s="193"/>
      <c r="H158" s="193"/>
      <c r="I158" s="193"/>
      <c r="J158" s="193"/>
      <c r="K158" s="193"/>
      <c r="L158" s="193"/>
      <c r="M158" s="193"/>
      <c r="N158" s="194"/>
      <c r="O158" s="194"/>
      <c r="P158" s="194"/>
      <c r="Q158" s="194"/>
      <c r="R158" s="194"/>
      <c r="S158" s="194"/>
      <c r="T158" s="194"/>
      <c r="U158" s="194"/>
      <c r="V158" s="194"/>
      <c r="W158" s="194"/>
      <c r="X158" s="194"/>
      <c r="Y158" s="194"/>
      <c r="Z158" s="195">
        <f t="shared" si="2"/>
        <v>0</v>
      </c>
    </row>
    <row r="159" spans="1:26" x14ac:dyDescent="0.25">
      <c r="A159" s="65"/>
      <c r="B159" s="65"/>
      <c r="C159" s="65"/>
      <c r="D159" s="193"/>
      <c r="E159" s="193"/>
      <c r="F159" s="193"/>
      <c r="G159" s="193"/>
      <c r="H159" s="193"/>
      <c r="I159" s="193"/>
      <c r="J159" s="193"/>
      <c r="K159" s="193"/>
      <c r="L159" s="193"/>
      <c r="M159" s="193"/>
      <c r="N159" s="194"/>
      <c r="O159" s="194"/>
      <c r="P159" s="194"/>
      <c r="Q159" s="194"/>
      <c r="R159" s="194"/>
      <c r="S159" s="194"/>
      <c r="T159" s="194"/>
      <c r="U159" s="194"/>
      <c r="V159" s="194"/>
      <c r="W159" s="194"/>
      <c r="X159" s="194"/>
      <c r="Y159" s="194"/>
      <c r="Z159" s="195">
        <f t="shared" si="2"/>
        <v>0</v>
      </c>
    </row>
    <row r="160" spans="1:26" x14ac:dyDescent="0.25">
      <c r="A160" s="65"/>
      <c r="B160" s="65"/>
      <c r="C160" s="65"/>
      <c r="D160" s="193"/>
      <c r="E160" s="193"/>
      <c r="F160" s="193"/>
      <c r="G160" s="193"/>
      <c r="H160" s="193"/>
      <c r="I160" s="193"/>
      <c r="J160" s="193"/>
      <c r="K160" s="193"/>
      <c r="L160" s="193"/>
      <c r="M160" s="193"/>
      <c r="N160" s="194"/>
      <c r="O160" s="194"/>
      <c r="P160" s="194"/>
      <c r="Q160" s="194"/>
      <c r="R160" s="194"/>
      <c r="S160" s="194"/>
      <c r="T160" s="194"/>
      <c r="U160" s="194"/>
      <c r="V160" s="194"/>
      <c r="W160" s="194"/>
      <c r="X160" s="194"/>
      <c r="Y160" s="194"/>
      <c r="Z160" s="195">
        <f t="shared" si="2"/>
        <v>0</v>
      </c>
    </row>
    <row r="161" spans="1:26" x14ac:dyDescent="0.25">
      <c r="A161" s="65"/>
      <c r="B161" s="65"/>
      <c r="C161" s="65"/>
      <c r="D161" s="193"/>
      <c r="E161" s="193"/>
      <c r="F161" s="193"/>
      <c r="G161" s="193"/>
      <c r="H161" s="193"/>
      <c r="I161" s="193"/>
      <c r="J161" s="193"/>
      <c r="K161" s="193"/>
      <c r="L161" s="193"/>
      <c r="M161" s="193"/>
      <c r="N161" s="194"/>
      <c r="O161" s="194"/>
      <c r="P161" s="194"/>
      <c r="Q161" s="194"/>
      <c r="R161" s="194"/>
      <c r="S161" s="194"/>
      <c r="T161" s="194"/>
      <c r="U161" s="194"/>
      <c r="V161" s="194"/>
      <c r="W161" s="194"/>
      <c r="X161" s="194"/>
      <c r="Y161" s="194"/>
      <c r="Z161" s="195">
        <f t="shared" si="2"/>
        <v>0</v>
      </c>
    </row>
    <row r="162" spans="1:26" x14ac:dyDescent="0.25">
      <c r="A162" s="65"/>
      <c r="B162" s="65"/>
      <c r="C162" s="65"/>
      <c r="D162" s="193"/>
      <c r="E162" s="193"/>
      <c r="F162" s="193"/>
      <c r="G162" s="193"/>
      <c r="H162" s="193"/>
      <c r="I162" s="193"/>
      <c r="J162" s="193"/>
      <c r="K162" s="193"/>
      <c r="L162" s="193"/>
      <c r="M162" s="193"/>
      <c r="N162" s="194"/>
      <c r="O162" s="194"/>
      <c r="P162" s="194"/>
      <c r="Q162" s="194"/>
      <c r="R162" s="194"/>
      <c r="S162" s="194"/>
      <c r="T162" s="194"/>
      <c r="U162" s="194"/>
      <c r="V162" s="194"/>
      <c r="W162" s="194"/>
      <c r="X162" s="194"/>
      <c r="Y162" s="194"/>
      <c r="Z162" s="195">
        <f t="shared" si="2"/>
        <v>0</v>
      </c>
    </row>
    <row r="163" spans="1:26" x14ac:dyDescent="0.25">
      <c r="A163" s="65"/>
      <c r="B163" s="65"/>
      <c r="C163" s="65"/>
      <c r="D163" s="193"/>
      <c r="E163" s="193"/>
      <c r="F163" s="193"/>
      <c r="G163" s="193"/>
      <c r="H163" s="193"/>
      <c r="I163" s="193"/>
      <c r="J163" s="193"/>
      <c r="K163" s="193"/>
      <c r="L163" s="193"/>
      <c r="M163" s="193"/>
      <c r="N163" s="194"/>
      <c r="O163" s="194"/>
      <c r="P163" s="194"/>
      <c r="Q163" s="194"/>
      <c r="R163" s="194"/>
      <c r="S163" s="194"/>
      <c r="T163" s="194"/>
      <c r="U163" s="194"/>
      <c r="V163" s="194"/>
      <c r="W163" s="194"/>
      <c r="X163" s="194"/>
      <c r="Y163" s="194"/>
      <c r="Z163" s="195">
        <f t="shared" si="2"/>
        <v>0</v>
      </c>
    </row>
    <row r="164" spans="1:26" x14ac:dyDescent="0.25">
      <c r="A164" s="65"/>
      <c r="B164" s="65"/>
      <c r="C164" s="65"/>
      <c r="D164" s="193"/>
      <c r="E164" s="193"/>
      <c r="F164" s="193"/>
      <c r="G164" s="193"/>
      <c r="H164" s="193"/>
      <c r="I164" s="193"/>
      <c r="J164" s="193"/>
      <c r="K164" s="193"/>
      <c r="L164" s="193"/>
      <c r="M164" s="193"/>
      <c r="N164" s="194"/>
      <c r="O164" s="194"/>
      <c r="P164" s="194"/>
      <c r="Q164" s="194"/>
      <c r="R164" s="194"/>
      <c r="S164" s="194"/>
      <c r="T164" s="194"/>
      <c r="U164" s="194"/>
      <c r="V164" s="194"/>
      <c r="W164" s="194"/>
      <c r="X164" s="194"/>
      <c r="Y164" s="194"/>
      <c r="Z164" s="195">
        <f t="shared" si="2"/>
        <v>0</v>
      </c>
    </row>
    <row r="165" spans="1:26" x14ac:dyDescent="0.25">
      <c r="A165" s="65"/>
      <c r="B165" s="65"/>
      <c r="C165" s="65"/>
      <c r="D165" s="193"/>
      <c r="E165" s="193"/>
      <c r="F165" s="193"/>
      <c r="G165" s="193"/>
      <c r="H165" s="193"/>
      <c r="I165" s="193"/>
      <c r="J165" s="193"/>
      <c r="K165" s="193"/>
      <c r="L165" s="193"/>
      <c r="M165" s="193"/>
      <c r="N165" s="194"/>
      <c r="O165" s="194"/>
      <c r="P165" s="194"/>
      <c r="Q165" s="194"/>
      <c r="R165" s="194"/>
      <c r="S165" s="194"/>
      <c r="T165" s="194"/>
      <c r="U165" s="194"/>
      <c r="V165" s="194"/>
      <c r="W165" s="194"/>
      <c r="X165" s="194"/>
      <c r="Y165" s="194"/>
      <c r="Z165" s="195">
        <f t="shared" si="2"/>
        <v>0</v>
      </c>
    </row>
    <row r="166" spans="1:26" x14ac:dyDescent="0.25">
      <c r="A166" s="65"/>
      <c r="B166" s="65"/>
      <c r="C166" s="65"/>
      <c r="D166" s="193"/>
      <c r="E166" s="193"/>
      <c r="F166" s="193"/>
      <c r="G166" s="193"/>
      <c r="H166" s="193"/>
      <c r="I166" s="193"/>
      <c r="J166" s="193"/>
      <c r="K166" s="193"/>
      <c r="L166" s="193"/>
      <c r="M166" s="193"/>
      <c r="N166" s="194"/>
      <c r="O166" s="194"/>
      <c r="P166" s="194"/>
      <c r="Q166" s="194"/>
      <c r="R166" s="194"/>
      <c r="S166" s="194"/>
      <c r="T166" s="194"/>
      <c r="U166" s="194"/>
      <c r="V166" s="194"/>
      <c r="W166" s="194"/>
      <c r="X166" s="194"/>
      <c r="Y166" s="194"/>
      <c r="Z166" s="195">
        <f t="shared" si="2"/>
        <v>0</v>
      </c>
    </row>
    <row r="167" spans="1:26" x14ac:dyDescent="0.25">
      <c r="A167" s="65"/>
      <c r="B167" s="65"/>
      <c r="C167" s="65"/>
      <c r="D167" s="193"/>
      <c r="E167" s="193"/>
      <c r="F167" s="193"/>
      <c r="G167" s="193"/>
      <c r="H167" s="193"/>
      <c r="I167" s="193"/>
      <c r="J167" s="193"/>
      <c r="K167" s="193"/>
      <c r="L167" s="193"/>
      <c r="M167" s="193"/>
      <c r="N167" s="194"/>
      <c r="O167" s="194"/>
      <c r="P167" s="194"/>
      <c r="Q167" s="194"/>
      <c r="R167" s="194"/>
      <c r="S167" s="194"/>
      <c r="T167" s="194"/>
      <c r="U167" s="194"/>
      <c r="V167" s="194"/>
      <c r="W167" s="194"/>
      <c r="X167" s="194"/>
      <c r="Y167" s="194"/>
      <c r="Z167" s="195">
        <f t="shared" si="2"/>
        <v>0</v>
      </c>
    </row>
    <row r="168" spans="1:26" x14ac:dyDescent="0.25">
      <c r="A168" s="65"/>
      <c r="B168" s="65"/>
      <c r="C168" s="65"/>
      <c r="D168" s="193"/>
      <c r="E168" s="193"/>
      <c r="F168" s="193"/>
      <c r="G168" s="193"/>
      <c r="H168" s="193"/>
      <c r="I168" s="193"/>
      <c r="J168" s="193"/>
      <c r="K168" s="193"/>
      <c r="L168" s="193"/>
      <c r="M168" s="193"/>
      <c r="N168" s="194"/>
      <c r="O168" s="194"/>
      <c r="P168" s="194"/>
      <c r="Q168" s="194"/>
      <c r="R168" s="194"/>
      <c r="S168" s="194"/>
      <c r="T168" s="194"/>
      <c r="U168" s="194"/>
      <c r="V168" s="194"/>
      <c r="W168" s="194"/>
      <c r="X168" s="194"/>
      <c r="Y168" s="194"/>
      <c r="Z168" s="195">
        <f t="shared" si="2"/>
        <v>0</v>
      </c>
    </row>
    <row r="169" spans="1:26" x14ac:dyDescent="0.25">
      <c r="A169" s="65"/>
      <c r="B169" s="65"/>
      <c r="C169" s="65"/>
      <c r="D169" s="193"/>
      <c r="E169" s="193"/>
      <c r="F169" s="193"/>
      <c r="G169" s="193"/>
      <c r="H169" s="193"/>
      <c r="I169" s="193"/>
      <c r="J169" s="193"/>
      <c r="K169" s="193"/>
      <c r="L169" s="193"/>
      <c r="M169" s="193"/>
      <c r="N169" s="194"/>
      <c r="O169" s="194"/>
      <c r="P169" s="194"/>
      <c r="Q169" s="194"/>
      <c r="R169" s="194"/>
      <c r="S169" s="194"/>
      <c r="T169" s="194"/>
      <c r="U169" s="194"/>
      <c r="V169" s="194"/>
      <c r="W169" s="194"/>
      <c r="X169" s="194"/>
      <c r="Y169" s="194"/>
      <c r="Z169" s="195">
        <f t="shared" si="2"/>
        <v>0</v>
      </c>
    </row>
    <row r="170" spans="1:26" x14ac:dyDescent="0.25">
      <c r="A170" s="65"/>
      <c r="B170" s="65"/>
      <c r="C170" s="65"/>
      <c r="D170" s="193"/>
      <c r="E170" s="193"/>
      <c r="F170" s="193"/>
      <c r="G170" s="193"/>
      <c r="H170" s="193"/>
      <c r="I170" s="193"/>
      <c r="J170" s="193"/>
      <c r="K170" s="193"/>
      <c r="L170" s="193"/>
      <c r="M170" s="193"/>
      <c r="N170" s="194"/>
      <c r="O170" s="194"/>
      <c r="P170" s="194"/>
      <c r="Q170" s="194"/>
      <c r="R170" s="194"/>
      <c r="S170" s="194"/>
      <c r="T170" s="194"/>
      <c r="U170" s="194"/>
      <c r="V170" s="194"/>
      <c r="W170" s="194"/>
      <c r="X170" s="194"/>
      <c r="Y170" s="194"/>
      <c r="Z170" s="195">
        <f t="shared" si="2"/>
        <v>0</v>
      </c>
    </row>
    <row r="171" spans="1:26" x14ac:dyDescent="0.25">
      <c r="A171" s="65"/>
      <c r="B171" s="65"/>
      <c r="C171" s="65"/>
      <c r="D171" s="193"/>
      <c r="E171" s="193"/>
      <c r="F171" s="193"/>
      <c r="G171" s="193"/>
      <c r="H171" s="193"/>
      <c r="I171" s="193"/>
      <c r="J171" s="193"/>
      <c r="K171" s="193"/>
      <c r="L171" s="193"/>
      <c r="M171" s="193"/>
      <c r="N171" s="194"/>
      <c r="O171" s="194"/>
      <c r="P171" s="194"/>
      <c r="Q171" s="194"/>
      <c r="R171" s="194"/>
      <c r="S171" s="194"/>
      <c r="T171" s="194"/>
      <c r="U171" s="194"/>
      <c r="V171" s="194"/>
      <c r="W171" s="194"/>
      <c r="X171" s="194"/>
      <c r="Y171" s="194"/>
      <c r="Z171" s="195">
        <f t="shared" si="2"/>
        <v>0</v>
      </c>
    </row>
    <row r="172" spans="1:26" x14ac:dyDescent="0.25">
      <c r="A172" s="65"/>
      <c r="B172" s="65"/>
      <c r="C172" s="65"/>
      <c r="D172" s="193"/>
      <c r="E172" s="193"/>
      <c r="F172" s="193"/>
      <c r="G172" s="193"/>
      <c r="H172" s="193"/>
      <c r="I172" s="193"/>
      <c r="J172" s="193"/>
      <c r="K172" s="193"/>
      <c r="L172" s="193"/>
      <c r="M172" s="193"/>
      <c r="N172" s="194"/>
      <c r="O172" s="194"/>
      <c r="P172" s="194"/>
      <c r="Q172" s="194"/>
      <c r="R172" s="194"/>
      <c r="S172" s="194"/>
      <c r="T172" s="194"/>
      <c r="U172" s="194"/>
      <c r="V172" s="194"/>
      <c r="W172" s="194"/>
      <c r="X172" s="194"/>
      <c r="Y172" s="194"/>
      <c r="Z172" s="195">
        <f t="shared" si="2"/>
        <v>0</v>
      </c>
    </row>
    <row r="173" spans="1:26" x14ac:dyDescent="0.25">
      <c r="A173" s="65"/>
      <c r="B173" s="65"/>
      <c r="C173" s="65"/>
      <c r="D173" s="193"/>
      <c r="E173" s="193"/>
      <c r="F173" s="193"/>
      <c r="G173" s="193"/>
      <c r="H173" s="193"/>
      <c r="I173" s="193"/>
      <c r="J173" s="193"/>
      <c r="K173" s="193"/>
      <c r="L173" s="193"/>
      <c r="M173" s="193"/>
      <c r="N173" s="194"/>
      <c r="O173" s="194"/>
      <c r="P173" s="194"/>
      <c r="Q173" s="194"/>
      <c r="R173" s="194"/>
      <c r="S173" s="194"/>
      <c r="T173" s="194"/>
      <c r="U173" s="194"/>
      <c r="V173" s="194"/>
      <c r="W173" s="194"/>
      <c r="X173" s="194"/>
      <c r="Y173" s="194"/>
      <c r="Z173" s="195">
        <f t="shared" si="2"/>
        <v>0</v>
      </c>
    </row>
    <row r="174" spans="1:26" x14ac:dyDescent="0.25">
      <c r="A174" s="65"/>
      <c r="B174" s="65"/>
      <c r="C174" s="65"/>
      <c r="D174" s="193"/>
      <c r="E174" s="193"/>
      <c r="F174" s="193"/>
      <c r="G174" s="193"/>
      <c r="H174" s="193"/>
      <c r="I174" s="193"/>
      <c r="J174" s="193"/>
      <c r="K174" s="193"/>
      <c r="L174" s="193"/>
      <c r="M174" s="193"/>
      <c r="N174" s="194"/>
      <c r="O174" s="194"/>
      <c r="P174" s="194"/>
      <c r="Q174" s="194"/>
      <c r="R174" s="194"/>
      <c r="S174" s="194"/>
      <c r="T174" s="194"/>
      <c r="U174" s="194"/>
      <c r="V174" s="194"/>
      <c r="W174" s="194"/>
      <c r="X174" s="194"/>
      <c r="Y174" s="194"/>
      <c r="Z174" s="195">
        <f t="shared" si="2"/>
        <v>0</v>
      </c>
    </row>
    <row r="175" spans="1:26" x14ac:dyDescent="0.25">
      <c r="A175" s="65"/>
      <c r="B175" s="65"/>
      <c r="C175" s="65"/>
      <c r="D175" s="193"/>
      <c r="E175" s="193"/>
      <c r="F175" s="193"/>
      <c r="G175" s="193"/>
      <c r="H175" s="193"/>
      <c r="I175" s="193"/>
      <c r="J175" s="193"/>
      <c r="K175" s="193"/>
      <c r="L175" s="193"/>
      <c r="M175" s="193"/>
      <c r="N175" s="194"/>
      <c r="O175" s="194"/>
      <c r="P175" s="194"/>
      <c r="Q175" s="194"/>
      <c r="R175" s="194"/>
      <c r="S175" s="194"/>
      <c r="T175" s="194"/>
      <c r="U175" s="194"/>
      <c r="V175" s="194"/>
      <c r="W175" s="194"/>
      <c r="X175" s="194"/>
      <c r="Y175" s="194"/>
      <c r="Z175" s="195">
        <f t="shared" si="2"/>
        <v>0</v>
      </c>
    </row>
    <row r="176" spans="1:26" x14ac:dyDescent="0.25">
      <c r="A176" s="65"/>
      <c r="B176" s="65"/>
      <c r="C176" s="65"/>
      <c r="D176" s="193"/>
      <c r="E176" s="193"/>
      <c r="F176" s="193"/>
      <c r="G176" s="193"/>
      <c r="H176" s="193"/>
      <c r="I176" s="193"/>
      <c r="J176" s="193"/>
      <c r="K176" s="193"/>
      <c r="L176" s="193"/>
      <c r="M176" s="193"/>
      <c r="N176" s="194"/>
      <c r="O176" s="194"/>
      <c r="P176" s="194"/>
      <c r="Q176" s="194"/>
      <c r="R176" s="194"/>
      <c r="S176" s="194"/>
      <c r="T176" s="194"/>
      <c r="U176" s="194"/>
      <c r="V176" s="194"/>
      <c r="W176" s="194"/>
      <c r="X176" s="194"/>
      <c r="Y176" s="194"/>
      <c r="Z176" s="195">
        <f t="shared" si="2"/>
        <v>0</v>
      </c>
    </row>
    <row r="177" spans="1:26" x14ac:dyDescent="0.25">
      <c r="A177" s="65"/>
      <c r="B177" s="65"/>
      <c r="C177" s="65"/>
      <c r="D177" s="193"/>
      <c r="E177" s="193"/>
      <c r="F177" s="193"/>
      <c r="G177" s="193"/>
      <c r="H177" s="193"/>
      <c r="I177" s="193"/>
      <c r="J177" s="193"/>
      <c r="K177" s="193"/>
      <c r="L177" s="193"/>
      <c r="M177" s="193"/>
      <c r="N177" s="194"/>
      <c r="O177" s="194"/>
      <c r="P177" s="194"/>
      <c r="Q177" s="194"/>
      <c r="R177" s="194"/>
      <c r="S177" s="194"/>
      <c r="T177" s="194"/>
      <c r="U177" s="194"/>
      <c r="V177" s="194"/>
      <c r="W177" s="194"/>
      <c r="X177" s="194"/>
      <c r="Y177" s="194"/>
      <c r="Z177" s="195">
        <f t="shared" si="2"/>
        <v>0</v>
      </c>
    </row>
    <row r="178" spans="1:26" x14ac:dyDescent="0.25">
      <c r="A178" s="65"/>
      <c r="B178" s="65"/>
      <c r="C178" s="65"/>
      <c r="D178" s="193"/>
      <c r="E178" s="193"/>
      <c r="F178" s="193"/>
      <c r="G178" s="193"/>
      <c r="H178" s="193"/>
      <c r="I178" s="193"/>
      <c r="J178" s="193"/>
      <c r="K178" s="193"/>
      <c r="L178" s="193"/>
      <c r="M178" s="193"/>
      <c r="N178" s="194"/>
      <c r="O178" s="194"/>
      <c r="P178" s="194"/>
      <c r="Q178" s="194"/>
      <c r="R178" s="194"/>
      <c r="S178" s="194"/>
      <c r="T178" s="194"/>
      <c r="U178" s="194"/>
      <c r="V178" s="194"/>
      <c r="W178" s="194"/>
      <c r="X178" s="194"/>
      <c r="Y178" s="194"/>
      <c r="Z178" s="195">
        <f t="shared" si="2"/>
        <v>0</v>
      </c>
    </row>
    <row r="179" spans="1:26" x14ac:dyDescent="0.25">
      <c r="A179" s="65"/>
      <c r="B179" s="65"/>
      <c r="C179" s="65"/>
      <c r="D179" s="193"/>
      <c r="E179" s="193"/>
      <c r="F179" s="193"/>
      <c r="G179" s="193"/>
      <c r="H179" s="193"/>
      <c r="I179" s="193"/>
      <c r="J179" s="193"/>
      <c r="K179" s="193"/>
      <c r="L179" s="193"/>
      <c r="M179" s="193"/>
      <c r="N179" s="194"/>
      <c r="O179" s="194"/>
      <c r="P179" s="194"/>
      <c r="Q179" s="194"/>
      <c r="R179" s="194"/>
      <c r="S179" s="194"/>
      <c r="T179" s="194"/>
      <c r="U179" s="194"/>
      <c r="V179" s="194"/>
      <c r="W179" s="194"/>
      <c r="X179" s="194"/>
      <c r="Y179" s="194"/>
      <c r="Z179" s="195">
        <f t="shared" si="2"/>
        <v>0</v>
      </c>
    </row>
    <row r="180" spans="1:26" x14ac:dyDescent="0.25">
      <c r="A180" s="65"/>
      <c r="B180" s="65"/>
      <c r="C180" s="65"/>
      <c r="D180" s="193"/>
      <c r="E180" s="193"/>
      <c r="F180" s="193"/>
      <c r="G180" s="193"/>
      <c r="H180" s="193"/>
      <c r="I180" s="193"/>
      <c r="J180" s="193"/>
      <c r="K180" s="193"/>
      <c r="L180" s="193"/>
      <c r="M180" s="193"/>
      <c r="N180" s="194"/>
      <c r="O180" s="194"/>
      <c r="P180" s="194"/>
      <c r="Q180" s="194"/>
      <c r="R180" s="194"/>
      <c r="S180" s="194"/>
      <c r="T180" s="194"/>
      <c r="U180" s="194"/>
      <c r="V180" s="194"/>
      <c r="W180" s="194"/>
      <c r="X180" s="194"/>
      <c r="Y180" s="194"/>
      <c r="Z180" s="195">
        <f t="shared" si="2"/>
        <v>0</v>
      </c>
    </row>
    <row r="181" spans="1:26" x14ac:dyDescent="0.25">
      <c r="A181" s="65"/>
      <c r="B181" s="65"/>
      <c r="C181" s="65"/>
      <c r="D181" s="193"/>
      <c r="E181" s="193"/>
      <c r="F181" s="193"/>
      <c r="G181" s="193"/>
      <c r="H181" s="193"/>
      <c r="I181" s="193"/>
      <c r="J181" s="193"/>
      <c r="K181" s="193"/>
      <c r="L181" s="193"/>
      <c r="M181" s="193"/>
      <c r="N181" s="194"/>
      <c r="O181" s="194"/>
      <c r="P181" s="194"/>
      <c r="Q181" s="194"/>
      <c r="R181" s="194"/>
      <c r="S181" s="194"/>
      <c r="T181" s="194"/>
      <c r="U181" s="194"/>
      <c r="V181" s="194"/>
      <c r="W181" s="194"/>
      <c r="X181" s="194"/>
      <c r="Y181" s="194"/>
      <c r="Z181" s="195">
        <f t="shared" si="2"/>
        <v>0</v>
      </c>
    </row>
    <row r="182" spans="1:26" x14ac:dyDescent="0.25">
      <c r="A182" s="65"/>
      <c r="B182" s="65"/>
      <c r="C182" s="65"/>
      <c r="D182" s="193"/>
      <c r="E182" s="193"/>
      <c r="F182" s="193"/>
      <c r="G182" s="193"/>
      <c r="H182" s="193"/>
      <c r="I182" s="193"/>
      <c r="J182" s="193"/>
      <c r="K182" s="193"/>
      <c r="L182" s="193"/>
      <c r="M182" s="193"/>
      <c r="N182" s="194"/>
      <c r="O182" s="194"/>
      <c r="P182" s="194"/>
      <c r="Q182" s="194"/>
      <c r="R182" s="194"/>
      <c r="S182" s="194"/>
      <c r="T182" s="194"/>
      <c r="U182" s="194"/>
      <c r="V182" s="194"/>
      <c r="W182" s="194"/>
      <c r="X182" s="194"/>
      <c r="Y182" s="194"/>
      <c r="Z182" s="195">
        <f t="shared" si="2"/>
        <v>0</v>
      </c>
    </row>
    <row r="183" spans="1:26" x14ac:dyDescent="0.25">
      <c r="A183" s="65"/>
      <c r="B183" s="65"/>
      <c r="C183" s="65"/>
      <c r="D183" s="193"/>
      <c r="E183" s="193"/>
      <c r="F183" s="193"/>
      <c r="G183" s="193"/>
      <c r="H183" s="193"/>
      <c r="I183" s="193"/>
      <c r="J183" s="193"/>
      <c r="K183" s="193"/>
      <c r="L183" s="193"/>
      <c r="M183" s="193"/>
      <c r="N183" s="194"/>
      <c r="O183" s="194"/>
      <c r="P183" s="194"/>
      <c r="Q183" s="194"/>
      <c r="R183" s="194"/>
      <c r="S183" s="194"/>
      <c r="T183" s="194"/>
      <c r="U183" s="194"/>
      <c r="V183" s="194"/>
      <c r="W183" s="194"/>
      <c r="X183" s="194"/>
      <c r="Y183" s="194"/>
      <c r="Z183" s="195">
        <f t="shared" si="2"/>
        <v>0</v>
      </c>
    </row>
    <row r="184" spans="1:26" x14ac:dyDescent="0.25">
      <c r="A184" s="65"/>
      <c r="B184" s="65"/>
      <c r="C184" s="65"/>
      <c r="D184" s="193"/>
      <c r="E184" s="193"/>
      <c r="F184" s="193"/>
      <c r="G184" s="193"/>
      <c r="H184" s="193"/>
      <c r="I184" s="193"/>
      <c r="J184" s="193"/>
      <c r="K184" s="193"/>
      <c r="L184" s="193"/>
      <c r="M184" s="193"/>
      <c r="N184" s="194"/>
      <c r="O184" s="194"/>
      <c r="P184" s="194"/>
      <c r="Q184" s="194"/>
      <c r="R184" s="194"/>
      <c r="S184" s="194"/>
      <c r="T184" s="194"/>
      <c r="U184" s="194"/>
      <c r="V184" s="194"/>
      <c r="W184" s="194"/>
      <c r="X184" s="194"/>
      <c r="Y184" s="194"/>
      <c r="Z184" s="195">
        <f t="shared" si="2"/>
        <v>0</v>
      </c>
    </row>
    <row r="185" spans="1:26" x14ac:dyDescent="0.25">
      <c r="A185" s="65"/>
      <c r="B185" s="65"/>
      <c r="C185" s="65"/>
      <c r="D185" s="193"/>
      <c r="E185" s="193"/>
      <c r="F185" s="193"/>
      <c r="G185" s="193"/>
      <c r="H185" s="193"/>
      <c r="I185" s="193"/>
      <c r="J185" s="193"/>
      <c r="K185" s="193"/>
      <c r="L185" s="193"/>
      <c r="M185" s="193"/>
      <c r="N185" s="194"/>
      <c r="O185" s="194"/>
      <c r="P185" s="194"/>
      <c r="Q185" s="194"/>
      <c r="R185" s="194"/>
      <c r="S185" s="194"/>
      <c r="T185" s="194"/>
      <c r="U185" s="194"/>
      <c r="V185" s="194"/>
      <c r="W185" s="194"/>
      <c r="X185" s="194"/>
      <c r="Y185" s="194"/>
      <c r="Z185" s="195">
        <f t="shared" si="2"/>
        <v>0</v>
      </c>
    </row>
    <row r="186" spans="1:26" x14ac:dyDescent="0.25">
      <c r="A186" s="65"/>
      <c r="B186" s="65"/>
      <c r="C186" s="65"/>
      <c r="D186" s="193"/>
      <c r="E186" s="193"/>
      <c r="F186" s="193"/>
      <c r="G186" s="193"/>
      <c r="H186" s="193"/>
      <c r="I186" s="193"/>
      <c r="J186" s="193"/>
      <c r="K186" s="193"/>
      <c r="L186" s="193"/>
      <c r="M186" s="193"/>
      <c r="N186" s="194"/>
      <c r="O186" s="194"/>
      <c r="P186" s="194"/>
      <c r="Q186" s="194"/>
      <c r="R186" s="194"/>
      <c r="S186" s="194"/>
      <c r="T186" s="194"/>
      <c r="U186" s="194"/>
      <c r="V186" s="194"/>
      <c r="W186" s="194"/>
      <c r="X186" s="194"/>
      <c r="Y186" s="194"/>
      <c r="Z186" s="195">
        <f t="shared" si="2"/>
        <v>0</v>
      </c>
    </row>
    <row r="187" spans="1:26" x14ac:dyDescent="0.25">
      <c r="A187" s="65"/>
      <c r="B187" s="65"/>
      <c r="C187" s="65"/>
      <c r="D187" s="193"/>
      <c r="E187" s="193"/>
      <c r="F187" s="193"/>
      <c r="G187" s="193"/>
      <c r="H187" s="193"/>
      <c r="I187" s="193"/>
      <c r="J187" s="193"/>
      <c r="K187" s="193"/>
      <c r="L187" s="193"/>
      <c r="M187" s="193"/>
      <c r="N187" s="194"/>
      <c r="O187" s="194"/>
      <c r="P187" s="194"/>
      <c r="Q187" s="194"/>
      <c r="R187" s="194"/>
      <c r="S187" s="194"/>
      <c r="T187" s="194"/>
      <c r="U187" s="194"/>
      <c r="V187" s="194"/>
      <c r="W187" s="194"/>
      <c r="X187" s="194"/>
      <c r="Y187" s="194"/>
      <c r="Z187" s="195">
        <f t="shared" si="2"/>
        <v>0</v>
      </c>
    </row>
    <row r="188" spans="1:26" x14ac:dyDescent="0.25">
      <c r="A188" s="65"/>
      <c r="B188" s="65"/>
      <c r="C188" s="65"/>
      <c r="D188" s="193"/>
      <c r="E188" s="193"/>
      <c r="F188" s="193"/>
      <c r="G188" s="193"/>
      <c r="H188" s="193"/>
      <c r="I188" s="193"/>
      <c r="J188" s="193"/>
      <c r="K188" s="193"/>
      <c r="L188" s="193"/>
      <c r="M188" s="193"/>
      <c r="N188" s="194"/>
      <c r="O188" s="194"/>
      <c r="P188" s="194"/>
      <c r="Q188" s="194"/>
      <c r="R188" s="194"/>
      <c r="S188" s="194"/>
      <c r="T188" s="194"/>
      <c r="U188" s="194"/>
      <c r="V188" s="194"/>
      <c r="W188" s="194"/>
      <c r="X188" s="194"/>
      <c r="Y188" s="194"/>
      <c r="Z188" s="195">
        <f t="shared" si="2"/>
        <v>0</v>
      </c>
    </row>
    <row r="189" spans="1:26" x14ac:dyDescent="0.25">
      <c r="A189" s="65"/>
      <c r="B189" s="65"/>
      <c r="C189" s="65"/>
      <c r="D189" s="193"/>
      <c r="E189" s="193"/>
      <c r="F189" s="193"/>
      <c r="G189" s="193"/>
      <c r="H189" s="193"/>
      <c r="I189" s="193"/>
      <c r="J189" s="193"/>
      <c r="K189" s="193"/>
      <c r="L189" s="193"/>
      <c r="M189" s="193"/>
      <c r="N189" s="194"/>
      <c r="O189" s="194"/>
      <c r="P189" s="194"/>
      <c r="Q189" s="194"/>
      <c r="R189" s="194"/>
      <c r="S189" s="194"/>
      <c r="T189" s="194"/>
      <c r="U189" s="194"/>
      <c r="V189" s="194"/>
      <c r="W189" s="194"/>
      <c r="X189" s="194"/>
      <c r="Y189" s="194"/>
      <c r="Z189" s="195">
        <f t="shared" si="2"/>
        <v>0</v>
      </c>
    </row>
    <row r="190" spans="1:26" x14ac:dyDescent="0.25">
      <c r="A190" s="65"/>
      <c r="B190" s="65"/>
      <c r="C190" s="65"/>
      <c r="D190" s="193"/>
      <c r="E190" s="193"/>
      <c r="F190" s="193"/>
      <c r="G190" s="193"/>
      <c r="H190" s="193"/>
      <c r="I190" s="193"/>
      <c r="J190" s="193"/>
      <c r="K190" s="193"/>
      <c r="L190" s="193"/>
      <c r="M190" s="193"/>
      <c r="N190" s="194"/>
      <c r="O190" s="194"/>
      <c r="P190" s="194"/>
      <c r="Q190" s="194"/>
      <c r="R190" s="194"/>
      <c r="S190" s="194"/>
      <c r="T190" s="194"/>
      <c r="U190" s="194"/>
      <c r="V190" s="194"/>
      <c r="W190" s="194"/>
      <c r="X190" s="194"/>
      <c r="Y190" s="194"/>
      <c r="Z190" s="195">
        <f t="shared" si="2"/>
        <v>0</v>
      </c>
    </row>
    <row r="191" spans="1:26" x14ac:dyDescent="0.25">
      <c r="A191" s="65"/>
      <c r="B191" s="65"/>
      <c r="C191" s="65"/>
      <c r="D191" s="193"/>
      <c r="E191" s="193"/>
      <c r="F191" s="193"/>
      <c r="G191" s="193"/>
      <c r="H191" s="193"/>
      <c r="I191" s="193"/>
      <c r="J191" s="193"/>
      <c r="K191" s="193"/>
      <c r="L191" s="193"/>
      <c r="M191" s="193"/>
      <c r="N191" s="194"/>
      <c r="O191" s="194"/>
      <c r="P191" s="194"/>
      <c r="Q191" s="194"/>
      <c r="R191" s="194"/>
      <c r="S191" s="194"/>
      <c r="T191" s="194"/>
      <c r="U191" s="194"/>
      <c r="V191" s="194"/>
      <c r="W191" s="194"/>
      <c r="X191" s="194"/>
      <c r="Y191" s="194"/>
      <c r="Z191" s="195">
        <f t="shared" si="2"/>
        <v>0</v>
      </c>
    </row>
    <row r="192" spans="1:26" x14ac:dyDescent="0.25">
      <c r="A192" s="65"/>
      <c r="B192" s="65"/>
      <c r="C192" s="65"/>
      <c r="D192" s="193"/>
      <c r="E192" s="193"/>
      <c r="F192" s="193"/>
      <c r="G192" s="193"/>
      <c r="H192" s="193"/>
      <c r="I192" s="193"/>
      <c r="J192" s="193"/>
      <c r="K192" s="193"/>
      <c r="L192" s="193"/>
      <c r="M192" s="193"/>
      <c r="N192" s="194"/>
      <c r="O192" s="194"/>
      <c r="P192" s="194"/>
      <c r="Q192" s="194"/>
      <c r="R192" s="194"/>
      <c r="S192" s="194"/>
      <c r="T192" s="194"/>
      <c r="U192" s="194"/>
      <c r="V192" s="194"/>
      <c r="W192" s="194"/>
      <c r="X192" s="194"/>
      <c r="Y192" s="194"/>
      <c r="Z192" s="195">
        <f t="shared" si="2"/>
        <v>0</v>
      </c>
    </row>
    <row r="193" spans="1:26" x14ac:dyDescent="0.25">
      <c r="A193" s="65"/>
      <c r="B193" s="65"/>
      <c r="C193" s="65"/>
      <c r="D193" s="193"/>
      <c r="E193" s="193"/>
      <c r="F193" s="193"/>
      <c r="G193" s="193"/>
      <c r="H193" s="193"/>
      <c r="I193" s="193"/>
      <c r="J193" s="193"/>
      <c r="K193" s="193"/>
      <c r="L193" s="193"/>
      <c r="M193" s="193"/>
      <c r="N193" s="194"/>
      <c r="O193" s="194"/>
      <c r="P193" s="194"/>
      <c r="Q193" s="194"/>
      <c r="R193" s="194"/>
      <c r="S193" s="194"/>
      <c r="T193" s="194"/>
      <c r="U193" s="194"/>
      <c r="V193" s="194"/>
      <c r="W193" s="194"/>
      <c r="X193" s="194"/>
      <c r="Y193" s="194"/>
      <c r="Z193" s="195">
        <f t="shared" si="2"/>
        <v>0</v>
      </c>
    </row>
    <row r="194" spans="1:26" x14ac:dyDescent="0.25">
      <c r="A194" s="65"/>
      <c r="B194" s="65"/>
      <c r="C194" s="65"/>
      <c r="D194" s="193"/>
      <c r="E194" s="193"/>
      <c r="F194" s="193"/>
      <c r="G194" s="193"/>
      <c r="H194" s="193"/>
      <c r="I194" s="193"/>
      <c r="J194" s="193"/>
      <c r="K194" s="193"/>
      <c r="L194" s="193"/>
      <c r="M194" s="193"/>
      <c r="N194" s="194"/>
      <c r="O194" s="194"/>
      <c r="P194" s="194"/>
      <c r="Q194" s="194"/>
      <c r="R194" s="194"/>
      <c r="S194" s="194"/>
      <c r="T194" s="194"/>
      <c r="U194" s="194"/>
      <c r="V194" s="194"/>
      <c r="W194" s="194"/>
      <c r="X194" s="194"/>
      <c r="Y194" s="194"/>
      <c r="Z194" s="195">
        <f t="shared" si="2"/>
        <v>0</v>
      </c>
    </row>
    <row r="195" spans="1:26" x14ac:dyDescent="0.25">
      <c r="A195" s="65"/>
      <c r="B195" s="65"/>
      <c r="C195" s="65"/>
      <c r="D195" s="193"/>
      <c r="E195" s="193"/>
      <c r="F195" s="193"/>
      <c r="G195" s="193"/>
      <c r="H195" s="193"/>
      <c r="I195" s="193"/>
      <c r="J195" s="193"/>
      <c r="K195" s="193"/>
      <c r="L195" s="193"/>
      <c r="M195" s="193"/>
      <c r="N195" s="194"/>
      <c r="O195" s="194"/>
      <c r="P195" s="194"/>
      <c r="Q195" s="194"/>
      <c r="R195" s="194"/>
      <c r="S195" s="194"/>
      <c r="T195" s="194"/>
      <c r="U195" s="194"/>
      <c r="V195" s="194"/>
      <c r="W195" s="194"/>
      <c r="X195" s="194"/>
      <c r="Y195" s="194"/>
      <c r="Z195" s="195">
        <f t="shared" si="2"/>
        <v>0</v>
      </c>
    </row>
    <row r="196" spans="1:26" x14ac:dyDescent="0.25">
      <c r="A196" s="65"/>
      <c r="B196" s="65"/>
      <c r="C196" s="65"/>
      <c r="D196" s="193"/>
      <c r="E196" s="193"/>
      <c r="F196" s="193"/>
      <c r="G196" s="193"/>
      <c r="H196" s="193"/>
      <c r="I196" s="193"/>
      <c r="J196" s="193"/>
      <c r="K196" s="193"/>
      <c r="L196" s="193"/>
      <c r="M196" s="193"/>
      <c r="N196" s="194"/>
      <c r="O196" s="194"/>
      <c r="P196" s="194"/>
      <c r="Q196" s="194"/>
      <c r="R196" s="194"/>
      <c r="S196" s="194"/>
      <c r="T196" s="194"/>
      <c r="U196" s="194"/>
      <c r="V196" s="194"/>
      <c r="W196" s="194"/>
      <c r="X196" s="194"/>
      <c r="Y196" s="194"/>
      <c r="Z196" s="195">
        <f t="shared" si="2"/>
        <v>0</v>
      </c>
    </row>
    <row r="197" spans="1:26" x14ac:dyDescent="0.25">
      <c r="A197" s="65"/>
      <c r="B197" s="65"/>
      <c r="C197" s="65"/>
      <c r="D197" s="193"/>
      <c r="E197" s="193"/>
      <c r="F197" s="193"/>
      <c r="G197" s="193"/>
      <c r="H197" s="193"/>
      <c r="I197" s="193"/>
      <c r="J197" s="193"/>
      <c r="K197" s="193"/>
      <c r="L197" s="193"/>
      <c r="M197" s="193"/>
      <c r="N197" s="194"/>
      <c r="O197" s="194"/>
      <c r="P197" s="194"/>
      <c r="Q197" s="194"/>
      <c r="R197" s="194"/>
      <c r="S197" s="194"/>
      <c r="T197" s="194"/>
      <c r="U197" s="194"/>
      <c r="V197" s="194"/>
      <c r="W197" s="194"/>
      <c r="X197" s="194"/>
      <c r="Y197" s="194"/>
      <c r="Z197" s="195">
        <f t="shared" si="2"/>
        <v>0</v>
      </c>
    </row>
    <row r="198" spans="1:26" x14ac:dyDescent="0.25">
      <c r="A198" s="65"/>
      <c r="B198" s="65"/>
      <c r="C198" s="65"/>
      <c r="D198" s="193"/>
      <c r="E198" s="193"/>
      <c r="F198" s="193"/>
      <c r="G198" s="193"/>
      <c r="H198" s="193"/>
      <c r="I198" s="193"/>
      <c r="J198" s="193"/>
      <c r="K198" s="193"/>
      <c r="L198" s="193"/>
      <c r="M198" s="193"/>
      <c r="N198" s="194"/>
      <c r="O198" s="194"/>
      <c r="P198" s="194"/>
      <c r="Q198" s="194"/>
      <c r="R198" s="194"/>
      <c r="S198" s="194"/>
      <c r="T198" s="194"/>
      <c r="U198" s="194"/>
      <c r="V198" s="194"/>
      <c r="W198" s="194"/>
      <c r="X198" s="194"/>
      <c r="Y198" s="194"/>
      <c r="Z198" s="195">
        <f t="shared" si="2"/>
        <v>0</v>
      </c>
    </row>
    <row r="199" spans="1:26" x14ac:dyDescent="0.25">
      <c r="A199" s="65"/>
      <c r="B199" s="65"/>
      <c r="C199" s="65"/>
      <c r="D199" s="193"/>
      <c r="E199" s="193"/>
      <c r="F199" s="193"/>
      <c r="G199" s="193"/>
      <c r="H199" s="193"/>
      <c r="I199" s="193"/>
      <c r="J199" s="193"/>
      <c r="K199" s="193"/>
      <c r="L199" s="193"/>
      <c r="M199" s="193"/>
      <c r="N199" s="194"/>
      <c r="O199" s="194"/>
      <c r="P199" s="194"/>
      <c r="Q199" s="194"/>
      <c r="R199" s="194"/>
      <c r="S199" s="194"/>
      <c r="T199" s="194"/>
      <c r="U199" s="194"/>
      <c r="V199" s="194"/>
      <c r="W199" s="194"/>
      <c r="X199" s="194"/>
      <c r="Y199" s="194"/>
      <c r="Z199" s="195">
        <f t="shared" si="2"/>
        <v>0</v>
      </c>
    </row>
    <row r="200" spans="1:26" x14ac:dyDescent="0.25">
      <c r="A200" s="65"/>
      <c r="B200" s="65"/>
      <c r="C200" s="65"/>
      <c r="D200" s="193"/>
      <c r="E200" s="193"/>
      <c r="F200" s="193"/>
      <c r="G200" s="193"/>
      <c r="H200" s="193"/>
      <c r="I200" s="193"/>
      <c r="J200" s="193"/>
      <c r="K200" s="193"/>
      <c r="L200" s="193"/>
      <c r="M200" s="193"/>
      <c r="N200" s="194"/>
      <c r="O200" s="194"/>
      <c r="P200" s="194"/>
      <c r="Q200" s="194"/>
      <c r="R200" s="194"/>
      <c r="S200" s="194"/>
      <c r="T200" s="194"/>
      <c r="U200" s="194"/>
      <c r="V200" s="194"/>
      <c r="W200" s="194"/>
      <c r="X200" s="194"/>
      <c r="Y200" s="194"/>
      <c r="Z200" s="195">
        <f t="shared" si="2"/>
        <v>0</v>
      </c>
    </row>
    <row r="201" spans="1:26" x14ac:dyDescent="0.25">
      <c r="A201" s="65"/>
      <c r="B201" s="65"/>
      <c r="C201" s="65"/>
      <c r="D201" s="193"/>
      <c r="E201" s="193"/>
      <c r="F201" s="193"/>
      <c r="G201" s="193"/>
      <c r="H201" s="193"/>
      <c r="I201" s="193"/>
      <c r="J201" s="193"/>
      <c r="K201" s="193"/>
      <c r="L201" s="193"/>
      <c r="M201" s="193"/>
      <c r="N201" s="194"/>
      <c r="O201" s="194"/>
      <c r="P201" s="194"/>
      <c r="Q201" s="194"/>
      <c r="R201" s="194"/>
      <c r="S201" s="194"/>
      <c r="T201" s="194"/>
      <c r="U201" s="194"/>
      <c r="V201" s="194"/>
      <c r="W201" s="194"/>
      <c r="X201" s="194"/>
      <c r="Y201" s="194"/>
      <c r="Z201" s="195">
        <f t="shared" si="2"/>
        <v>0</v>
      </c>
    </row>
    <row r="202" spans="1:26" x14ac:dyDescent="0.25">
      <c r="A202" s="65"/>
      <c r="B202" s="65"/>
      <c r="C202" s="65"/>
      <c r="D202" s="193"/>
      <c r="E202" s="193"/>
      <c r="F202" s="193"/>
      <c r="G202" s="193"/>
      <c r="H202" s="193"/>
      <c r="I202" s="193"/>
      <c r="J202" s="193"/>
      <c r="K202" s="193"/>
      <c r="L202" s="193"/>
      <c r="M202" s="193"/>
      <c r="N202" s="194"/>
      <c r="O202" s="194"/>
      <c r="P202" s="194"/>
      <c r="Q202" s="194"/>
      <c r="R202" s="194"/>
      <c r="S202" s="194"/>
      <c r="T202" s="194"/>
      <c r="U202" s="194"/>
      <c r="V202" s="194"/>
      <c r="W202" s="194"/>
      <c r="X202" s="194"/>
      <c r="Y202" s="194"/>
      <c r="Z202" s="195">
        <f t="shared" si="2"/>
        <v>0</v>
      </c>
    </row>
    <row r="203" spans="1:26" x14ac:dyDescent="0.25">
      <c r="A203" s="65"/>
      <c r="B203" s="65"/>
      <c r="C203" s="65"/>
      <c r="D203" s="193"/>
      <c r="E203" s="193"/>
      <c r="F203" s="193"/>
      <c r="G203" s="193"/>
      <c r="H203" s="193"/>
      <c r="I203" s="193"/>
      <c r="J203" s="193"/>
      <c r="K203" s="193"/>
      <c r="L203" s="193"/>
      <c r="M203" s="193"/>
      <c r="N203" s="194"/>
      <c r="O203" s="194"/>
      <c r="P203" s="194"/>
      <c r="Q203" s="194"/>
      <c r="R203" s="194"/>
      <c r="S203" s="194"/>
      <c r="T203" s="194"/>
      <c r="U203" s="194"/>
      <c r="V203" s="194"/>
      <c r="W203" s="194"/>
      <c r="X203" s="194"/>
      <c r="Y203" s="194"/>
      <c r="Z203" s="195">
        <f t="shared" si="2"/>
        <v>0</v>
      </c>
    </row>
    <row r="204" spans="1:26" x14ac:dyDescent="0.25">
      <c r="A204" s="65"/>
      <c r="B204" s="65"/>
      <c r="C204" s="65"/>
      <c r="D204" s="193"/>
      <c r="E204" s="193"/>
      <c r="F204" s="193"/>
      <c r="G204" s="193"/>
      <c r="H204" s="193"/>
      <c r="I204" s="193"/>
      <c r="J204" s="193"/>
      <c r="K204" s="193"/>
      <c r="L204" s="193"/>
      <c r="M204" s="193"/>
      <c r="N204" s="194"/>
      <c r="O204" s="194"/>
      <c r="P204" s="194"/>
      <c r="Q204" s="194"/>
      <c r="R204" s="194"/>
      <c r="S204" s="194"/>
      <c r="T204" s="194"/>
      <c r="U204" s="194"/>
      <c r="V204" s="194"/>
      <c r="W204" s="194"/>
      <c r="X204" s="194"/>
      <c r="Y204" s="194"/>
      <c r="Z204" s="195">
        <f t="shared" si="2"/>
        <v>0</v>
      </c>
    </row>
    <row r="205" spans="1:26" x14ac:dyDescent="0.25">
      <c r="A205" s="65"/>
      <c r="B205" s="65"/>
      <c r="C205" s="65"/>
      <c r="D205" s="193"/>
      <c r="E205" s="193"/>
      <c r="F205" s="193"/>
      <c r="G205" s="193"/>
      <c r="H205" s="193"/>
      <c r="I205" s="193"/>
      <c r="J205" s="193"/>
      <c r="K205" s="193"/>
      <c r="L205" s="193"/>
      <c r="M205" s="193"/>
      <c r="N205" s="194"/>
      <c r="O205" s="194"/>
      <c r="P205" s="194"/>
      <c r="Q205" s="194"/>
      <c r="R205" s="194"/>
      <c r="S205" s="194"/>
      <c r="T205" s="194"/>
      <c r="U205" s="194"/>
      <c r="V205" s="194"/>
      <c r="W205" s="194"/>
      <c r="X205" s="194"/>
      <c r="Y205" s="194"/>
      <c r="Z205" s="195">
        <f t="shared" si="2"/>
        <v>0</v>
      </c>
    </row>
    <row r="206" spans="1:26" x14ac:dyDescent="0.25">
      <c r="A206" s="65"/>
      <c r="B206" s="65"/>
      <c r="C206" s="65"/>
      <c r="D206" s="193"/>
      <c r="E206" s="193"/>
      <c r="F206" s="193"/>
      <c r="G206" s="193"/>
      <c r="H206" s="193"/>
      <c r="I206" s="193"/>
      <c r="J206" s="193"/>
      <c r="K206" s="193"/>
      <c r="L206" s="193"/>
      <c r="M206" s="193"/>
      <c r="N206" s="194"/>
      <c r="O206" s="194"/>
      <c r="P206" s="194"/>
      <c r="Q206" s="194"/>
      <c r="R206" s="194"/>
      <c r="S206" s="194"/>
      <c r="T206" s="194"/>
      <c r="U206" s="194"/>
      <c r="V206" s="194"/>
      <c r="W206" s="194"/>
      <c r="X206" s="194"/>
      <c r="Y206" s="194"/>
      <c r="Z206" s="195">
        <f t="shared" si="2"/>
        <v>0</v>
      </c>
    </row>
    <row r="207" spans="1:26" x14ac:dyDescent="0.25">
      <c r="A207" s="65"/>
      <c r="B207" s="65"/>
      <c r="C207" s="65"/>
      <c r="D207" s="193"/>
      <c r="E207" s="193"/>
      <c r="F207" s="193"/>
      <c r="G207" s="193"/>
      <c r="H207" s="193"/>
      <c r="I207" s="193"/>
      <c r="J207" s="193"/>
      <c r="K207" s="193"/>
      <c r="L207" s="193"/>
      <c r="M207" s="193"/>
      <c r="N207" s="194"/>
      <c r="O207" s="194"/>
      <c r="P207" s="194"/>
      <c r="Q207" s="194"/>
      <c r="R207" s="194"/>
      <c r="S207" s="194"/>
      <c r="T207" s="194"/>
      <c r="U207" s="194"/>
      <c r="V207" s="194"/>
      <c r="W207" s="194"/>
      <c r="X207" s="194"/>
      <c r="Y207" s="194"/>
      <c r="Z207" s="195">
        <f t="shared" si="2"/>
        <v>0</v>
      </c>
    </row>
    <row r="208" spans="1:26" x14ac:dyDescent="0.25">
      <c r="A208" s="65"/>
      <c r="B208" s="65"/>
      <c r="C208" s="65"/>
      <c r="D208" s="193"/>
      <c r="E208" s="193"/>
      <c r="F208" s="193"/>
      <c r="G208" s="193"/>
      <c r="H208" s="193"/>
      <c r="I208" s="193"/>
      <c r="J208" s="193"/>
      <c r="K208" s="193"/>
      <c r="L208" s="193"/>
      <c r="M208" s="193"/>
      <c r="N208" s="194"/>
      <c r="O208" s="194"/>
      <c r="P208" s="194"/>
      <c r="Q208" s="194"/>
      <c r="R208" s="194"/>
      <c r="S208" s="194"/>
      <c r="T208" s="194"/>
      <c r="U208" s="194"/>
      <c r="V208" s="194"/>
      <c r="W208" s="194"/>
      <c r="X208" s="194"/>
      <c r="Y208" s="194"/>
      <c r="Z208" s="195">
        <f t="shared" ref="Z208:Z246" si="3">SUM(N208:Y208)</f>
        <v>0</v>
      </c>
    </row>
    <row r="209" spans="1:26" x14ac:dyDescent="0.25">
      <c r="A209" s="65"/>
      <c r="B209" s="65"/>
      <c r="C209" s="65"/>
      <c r="D209" s="193"/>
      <c r="E209" s="193"/>
      <c r="F209" s="193"/>
      <c r="G209" s="193"/>
      <c r="H209" s="193"/>
      <c r="I209" s="193"/>
      <c r="J209" s="193"/>
      <c r="K209" s="193"/>
      <c r="L209" s="193"/>
      <c r="M209" s="193"/>
      <c r="N209" s="194"/>
      <c r="O209" s="194"/>
      <c r="P209" s="194"/>
      <c r="Q209" s="194"/>
      <c r="R209" s="194"/>
      <c r="S209" s="194"/>
      <c r="T209" s="194"/>
      <c r="U209" s="194"/>
      <c r="V209" s="194"/>
      <c r="W209" s="194"/>
      <c r="X209" s="194"/>
      <c r="Y209" s="194"/>
      <c r="Z209" s="195">
        <f t="shared" si="3"/>
        <v>0</v>
      </c>
    </row>
    <row r="210" spans="1:26" x14ac:dyDescent="0.25">
      <c r="A210" s="65"/>
      <c r="B210" s="65"/>
      <c r="C210" s="65"/>
      <c r="D210" s="193"/>
      <c r="E210" s="193"/>
      <c r="F210" s="193"/>
      <c r="G210" s="193"/>
      <c r="H210" s="193"/>
      <c r="I210" s="193"/>
      <c r="J210" s="193"/>
      <c r="K210" s="193"/>
      <c r="L210" s="193"/>
      <c r="M210" s="193"/>
      <c r="N210" s="194"/>
      <c r="O210" s="194"/>
      <c r="P210" s="194"/>
      <c r="Q210" s="194"/>
      <c r="R210" s="194"/>
      <c r="S210" s="194"/>
      <c r="T210" s="194"/>
      <c r="U210" s="194"/>
      <c r="V210" s="194"/>
      <c r="W210" s="194"/>
      <c r="X210" s="194"/>
      <c r="Y210" s="194"/>
      <c r="Z210" s="195">
        <f t="shared" si="3"/>
        <v>0</v>
      </c>
    </row>
    <row r="211" spans="1:26" x14ac:dyDescent="0.25">
      <c r="A211" s="65"/>
      <c r="B211" s="65"/>
      <c r="C211" s="65"/>
      <c r="D211" s="193"/>
      <c r="E211" s="193"/>
      <c r="F211" s="193"/>
      <c r="G211" s="193"/>
      <c r="H211" s="193"/>
      <c r="I211" s="193"/>
      <c r="J211" s="193"/>
      <c r="K211" s="193"/>
      <c r="L211" s="193"/>
      <c r="M211" s="193"/>
      <c r="N211" s="194"/>
      <c r="O211" s="194"/>
      <c r="P211" s="194"/>
      <c r="Q211" s="194"/>
      <c r="R211" s="194"/>
      <c r="S211" s="194"/>
      <c r="T211" s="194"/>
      <c r="U211" s="194"/>
      <c r="V211" s="194"/>
      <c r="W211" s="194"/>
      <c r="X211" s="194"/>
      <c r="Y211" s="194"/>
      <c r="Z211" s="195">
        <f t="shared" si="3"/>
        <v>0</v>
      </c>
    </row>
    <row r="212" spans="1:26" x14ac:dyDescent="0.25">
      <c r="A212" s="65"/>
      <c r="B212" s="65"/>
      <c r="C212" s="65"/>
      <c r="D212" s="193"/>
      <c r="E212" s="193"/>
      <c r="F212" s="193"/>
      <c r="G212" s="193"/>
      <c r="H212" s="193"/>
      <c r="I212" s="193"/>
      <c r="J212" s="193"/>
      <c r="K212" s="193"/>
      <c r="L212" s="193"/>
      <c r="M212" s="193"/>
      <c r="N212" s="194"/>
      <c r="O212" s="194"/>
      <c r="P212" s="194"/>
      <c r="Q212" s="194"/>
      <c r="R212" s="194"/>
      <c r="S212" s="194"/>
      <c r="T212" s="194"/>
      <c r="U212" s="194"/>
      <c r="V212" s="194"/>
      <c r="W212" s="194"/>
      <c r="X212" s="194"/>
      <c r="Y212" s="194"/>
      <c r="Z212" s="195">
        <f t="shared" si="3"/>
        <v>0</v>
      </c>
    </row>
    <row r="213" spans="1:26" x14ac:dyDescent="0.25">
      <c r="A213" s="65"/>
      <c r="B213" s="65"/>
      <c r="C213" s="65"/>
      <c r="D213" s="193"/>
      <c r="E213" s="193"/>
      <c r="F213" s="193"/>
      <c r="G213" s="193"/>
      <c r="H213" s="193"/>
      <c r="I213" s="193"/>
      <c r="J213" s="193"/>
      <c r="K213" s="193"/>
      <c r="L213" s="193"/>
      <c r="M213" s="193"/>
      <c r="N213" s="194"/>
      <c r="O213" s="194"/>
      <c r="P213" s="194"/>
      <c r="Q213" s="194"/>
      <c r="R213" s="194"/>
      <c r="S213" s="194"/>
      <c r="T213" s="194"/>
      <c r="U213" s="194"/>
      <c r="V213" s="194"/>
      <c r="W213" s="194"/>
      <c r="X213" s="194"/>
      <c r="Y213" s="194"/>
      <c r="Z213" s="195">
        <f t="shared" si="3"/>
        <v>0</v>
      </c>
    </row>
    <row r="214" spans="1:26" x14ac:dyDescent="0.25">
      <c r="A214" s="65"/>
      <c r="B214" s="65"/>
      <c r="C214" s="65"/>
      <c r="D214" s="193"/>
      <c r="E214" s="193"/>
      <c r="F214" s="193"/>
      <c r="G214" s="193"/>
      <c r="H214" s="193"/>
      <c r="I214" s="193"/>
      <c r="J214" s="193"/>
      <c r="K214" s="193"/>
      <c r="L214" s="193"/>
      <c r="M214" s="193"/>
      <c r="N214" s="194"/>
      <c r="O214" s="194"/>
      <c r="P214" s="194"/>
      <c r="Q214" s="194"/>
      <c r="R214" s="194"/>
      <c r="S214" s="194"/>
      <c r="T214" s="194"/>
      <c r="U214" s="194"/>
      <c r="V214" s="194"/>
      <c r="W214" s="194"/>
      <c r="X214" s="194"/>
      <c r="Y214" s="194"/>
      <c r="Z214" s="195">
        <f t="shared" si="3"/>
        <v>0</v>
      </c>
    </row>
    <row r="215" spans="1:26" x14ac:dyDescent="0.25">
      <c r="A215" s="65"/>
      <c r="B215" s="65"/>
      <c r="C215" s="65"/>
      <c r="D215" s="193"/>
      <c r="E215" s="193"/>
      <c r="F215" s="193"/>
      <c r="G215" s="193"/>
      <c r="H215" s="193"/>
      <c r="I215" s="193"/>
      <c r="J215" s="193"/>
      <c r="K215" s="193"/>
      <c r="L215" s="193"/>
      <c r="M215" s="193"/>
      <c r="N215" s="194"/>
      <c r="O215" s="194"/>
      <c r="P215" s="194"/>
      <c r="Q215" s="194"/>
      <c r="R215" s="194"/>
      <c r="S215" s="194"/>
      <c r="T215" s="194"/>
      <c r="U215" s="194"/>
      <c r="V215" s="194"/>
      <c r="W215" s="194"/>
      <c r="X215" s="194"/>
      <c r="Y215" s="194"/>
      <c r="Z215" s="195">
        <f t="shared" si="3"/>
        <v>0</v>
      </c>
    </row>
    <row r="216" spans="1:26" x14ac:dyDescent="0.25">
      <c r="A216" s="65"/>
      <c r="B216" s="65"/>
      <c r="C216" s="65"/>
      <c r="D216" s="193"/>
      <c r="E216" s="193"/>
      <c r="F216" s="193"/>
      <c r="G216" s="193"/>
      <c r="H216" s="193"/>
      <c r="I216" s="193"/>
      <c r="J216" s="193"/>
      <c r="K216" s="193"/>
      <c r="L216" s="193"/>
      <c r="M216" s="193"/>
      <c r="N216" s="194"/>
      <c r="O216" s="194"/>
      <c r="P216" s="194"/>
      <c r="Q216" s="194"/>
      <c r="R216" s="194"/>
      <c r="S216" s="194"/>
      <c r="T216" s="194"/>
      <c r="U216" s="194"/>
      <c r="V216" s="194"/>
      <c r="W216" s="194"/>
      <c r="X216" s="194"/>
      <c r="Y216" s="194"/>
      <c r="Z216" s="195">
        <f t="shared" si="3"/>
        <v>0</v>
      </c>
    </row>
    <row r="217" spans="1:26" x14ac:dyDescent="0.25">
      <c r="A217" s="65"/>
      <c r="B217" s="65"/>
      <c r="C217" s="65"/>
      <c r="D217" s="193"/>
      <c r="E217" s="193"/>
      <c r="F217" s="193"/>
      <c r="G217" s="193"/>
      <c r="H217" s="193"/>
      <c r="I217" s="193"/>
      <c r="J217" s="193"/>
      <c r="K217" s="193"/>
      <c r="L217" s="193"/>
      <c r="M217" s="193"/>
      <c r="N217" s="194"/>
      <c r="O217" s="194"/>
      <c r="P217" s="194"/>
      <c r="Q217" s="194"/>
      <c r="R217" s="194"/>
      <c r="S217" s="194"/>
      <c r="T217" s="194"/>
      <c r="U217" s="194"/>
      <c r="V217" s="194"/>
      <c r="W217" s="194"/>
      <c r="X217" s="194"/>
      <c r="Y217" s="194"/>
      <c r="Z217" s="195">
        <f t="shared" si="3"/>
        <v>0</v>
      </c>
    </row>
    <row r="218" spans="1:26" x14ac:dyDescent="0.25">
      <c r="A218" s="65"/>
      <c r="B218" s="65"/>
      <c r="C218" s="65"/>
      <c r="D218" s="193"/>
      <c r="E218" s="193"/>
      <c r="F218" s="193"/>
      <c r="G218" s="193"/>
      <c r="H218" s="193"/>
      <c r="I218" s="193"/>
      <c r="J218" s="193"/>
      <c r="K218" s="193"/>
      <c r="L218" s="193"/>
      <c r="M218" s="193"/>
      <c r="N218" s="194"/>
      <c r="O218" s="194"/>
      <c r="P218" s="194"/>
      <c r="Q218" s="194"/>
      <c r="R218" s="194"/>
      <c r="S218" s="194"/>
      <c r="T218" s="194"/>
      <c r="U218" s="194"/>
      <c r="V218" s="194"/>
      <c r="W218" s="194"/>
      <c r="X218" s="194"/>
      <c r="Y218" s="194"/>
      <c r="Z218" s="195">
        <f t="shared" si="3"/>
        <v>0</v>
      </c>
    </row>
    <row r="219" spans="1:26" x14ac:dyDescent="0.25">
      <c r="A219" s="65"/>
      <c r="B219" s="65"/>
      <c r="C219" s="65"/>
      <c r="D219" s="193"/>
      <c r="E219" s="193"/>
      <c r="F219" s="193"/>
      <c r="G219" s="193"/>
      <c r="H219" s="193"/>
      <c r="I219" s="193"/>
      <c r="J219" s="193"/>
      <c r="K219" s="193"/>
      <c r="L219" s="193"/>
      <c r="M219" s="193"/>
      <c r="N219" s="194"/>
      <c r="O219" s="194"/>
      <c r="P219" s="194"/>
      <c r="Q219" s="194"/>
      <c r="R219" s="194"/>
      <c r="S219" s="194"/>
      <c r="T219" s="194"/>
      <c r="U219" s="194"/>
      <c r="V219" s="194"/>
      <c r="W219" s="194"/>
      <c r="X219" s="194"/>
      <c r="Y219" s="194"/>
      <c r="Z219" s="195">
        <f t="shared" si="3"/>
        <v>0</v>
      </c>
    </row>
    <row r="220" spans="1:26" x14ac:dyDescent="0.25">
      <c r="A220" s="65"/>
      <c r="B220" s="65"/>
      <c r="C220" s="65"/>
      <c r="D220" s="193"/>
      <c r="E220" s="193"/>
      <c r="F220" s="193"/>
      <c r="G220" s="193"/>
      <c r="H220" s="193"/>
      <c r="I220" s="193"/>
      <c r="J220" s="193"/>
      <c r="K220" s="193"/>
      <c r="L220" s="193"/>
      <c r="M220" s="193"/>
      <c r="N220" s="194"/>
      <c r="O220" s="194"/>
      <c r="P220" s="194"/>
      <c r="Q220" s="194"/>
      <c r="R220" s="194"/>
      <c r="S220" s="194"/>
      <c r="T220" s="194"/>
      <c r="U220" s="194"/>
      <c r="V220" s="194"/>
      <c r="W220" s="194"/>
      <c r="X220" s="194"/>
      <c r="Y220" s="194"/>
      <c r="Z220" s="195">
        <f t="shared" si="3"/>
        <v>0</v>
      </c>
    </row>
    <row r="221" spans="1:26" x14ac:dyDescent="0.25">
      <c r="A221" s="65"/>
      <c r="B221" s="65"/>
      <c r="C221" s="65"/>
      <c r="D221" s="193"/>
      <c r="E221" s="193"/>
      <c r="F221" s="193"/>
      <c r="G221" s="193"/>
      <c r="H221" s="193"/>
      <c r="I221" s="193"/>
      <c r="J221" s="193"/>
      <c r="K221" s="193"/>
      <c r="L221" s="193"/>
      <c r="M221" s="193"/>
      <c r="N221" s="194"/>
      <c r="O221" s="194"/>
      <c r="P221" s="194"/>
      <c r="Q221" s="194"/>
      <c r="R221" s="194"/>
      <c r="S221" s="194"/>
      <c r="T221" s="194"/>
      <c r="U221" s="194"/>
      <c r="V221" s="194"/>
      <c r="W221" s="194"/>
      <c r="X221" s="194"/>
      <c r="Y221" s="194"/>
      <c r="Z221" s="195">
        <f t="shared" si="3"/>
        <v>0</v>
      </c>
    </row>
    <row r="222" spans="1:26" x14ac:dyDescent="0.25">
      <c r="A222" s="65"/>
      <c r="B222" s="65"/>
      <c r="C222" s="65"/>
      <c r="D222" s="193"/>
      <c r="E222" s="193"/>
      <c r="F222" s="193"/>
      <c r="G222" s="193"/>
      <c r="H222" s="193"/>
      <c r="I222" s="193"/>
      <c r="J222" s="193"/>
      <c r="K222" s="193"/>
      <c r="L222" s="193"/>
      <c r="M222" s="193"/>
      <c r="N222" s="194"/>
      <c r="O222" s="194"/>
      <c r="P222" s="194"/>
      <c r="Q222" s="194"/>
      <c r="R222" s="194"/>
      <c r="S222" s="194"/>
      <c r="T222" s="194"/>
      <c r="U222" s="194"/>
      <c r="V222" s="194"/>
      <c r="W222" s="194"/>
      <c r="X222" s="194"/>
      <c r="Y222" s="194"/>
      <c r="Z222" s="195">
        <f t="shared" si="3"/>
        <v>0</v>
      </c>
    </row>
    <row r="223" spans="1:26" x14ac:dyDescent="0.25">
      <c r="A223" s="65"/>
      <c r="B223" s="65"/>
      <c r="C223" s="65"/>
      <c r="D223" s="193"/>
      <c r="E223" s="193"/>
      <c r="F223" s="193"/>
      <c r="G223" s="193"/>
      <c r="H223" s="193"/>
      <c r="I223" s="193"/>
      <c r="J223" s="193"/>
      <c r="K223" s="193"/>
      <c r="L223" s="193"/>
      <c r="M223" s="193"/>
      <c r="N223" s="194"/>
      <c r="O223" s="194"/>
      <c r="P223" s="194"/>
      <c r="Q223" s="194"/>
      <c r="R223" s="194"/>
      <c r="S223" s="194"/>
      <c r="T223" s="194"/>
      <c r="U223" s="194"/>
      <c r="V223" s="194"/>
      <c r="W223" s="194"/>
      <c r="X223" s="194"/>
      <c r="Y223" s="194"/>
      <c r="Z223" s="195">
        <f t="shared" si="3"/>
        <v>0</v>
      </c>
    </row>
    <row r="224" spans="1:26" x14ac:dyDescent="0.25">
      <c r="A224" s="65"/>
      <c r="B224" s="65"/>
      <c r="C224" s="65"/>
      <c r="D224" s="193"/>
      <c r="E224" s="193"/>
      <c r="F224" s="193"/>
      <c r="G224" s="193"/>
      <c r="H224" s="193"/>
      <c r="I224" s="193"/>
      <c r="J224" s="193"/>
      <c r="K224" s="193"/>
      <c r="L224" s="193"/>
      <c r="M224" s="193"/>
      <c r="N224" s="194"/>
      <c r="O224" s="194"/>
      <c r="P224" s="194"/>
      <c r="Q224" s="194"/>
      <c r="R224" s="194"/>
      <c r="S224" s="194"/>
      <c r="T224" s="194"/>
      <c r="U224" s="194"/>
      <c r="V224" s="194"/>
      <c r="W224" s="194"/>
      <c r="X224" s="194"/>
      <c r="Y224" s="194"/>
      <c r="Z224" s="195">
        <f t="shared" si="3"/>
        <v>0</v>
      </c>
    </row>
    <row r="225" spans="1:26" x14ac:dyDescent="0.25">
      <c r="A225" s="65"/>
      <c r="B225" s="65"/>
      <c r="C225" s="65"/>
      <c r="D225" s="193"/>
      <c r="E225" s="193"/>
      <c r="F225" s="193"/>
      <c r="G225" s="193"/>
      <c r="H225" s="193"/>
      <c r="I225" s="193"/>
      <c r="J225" s="193"/>
      <c r="K225" s="193"/>
      <c r="L225" s="193"/>
      <c r="M225" s="193"/>
      <c r="N225" s="194"/>
      <c r="O225" s="194"/>
      <c r="P225" s="194"/>
      <c r="Q225" s="194"/>
      <c r="R225" s="194"/>
      <c r="S225" s="194"/>
      <c r="T225" s="194"/>
      <c r="U225" s="194"/>
      <c r="V225" s="194"/>
      <c r="W225" s="194"/>
      <c r="X225" s="194"/>
      <c r="Y225" s="194"/>
      <c r="Z225" s="195">
        <f t="shared" si="3"/>
        <v>0</v>
      </c>
    </row>
    <row r="226" spans="1:26" x14ac:dyDescent="0.25">
      <c r="A226" s="65"/>
      <c r="B226" s="65"/>
      <c r="C226" s="65"/>
      <c r="D226" s="193"/>
      <c r="E226" s="193"/>
      <c r="F226" s="193"/>
      <c r="G226" s="193"/>
      <c r="H226" s="193"/>
      <c r="I226" s="193"/>
      <c r="J226" s="193"/>
      <c r="K226" s="193"/>
      <c r="L226" s="193"/>
      <c r="M226" s="193"/>
      <c r="N226" s="194"/>
      <c r="O226" s="194"/>
      <c r="P226" s="194"/>
      <c r="Q226" s="194"/>
      <c r="R226" s="194"/>
      <c r="S226" s="194"/>
      <c r="T226" s="194"/>
      <c r="U226" s="194"/>
      <c r="V226" s="194"/>
      <c r="W226" s="194"/>
      <c r="X226" s="194"/>
      <c r="Y226" s="194"/>
      <c r="Z226" s="195">
        <f t="shared" si="3"/>
        <v>0</v>
      </c>
    </row>
    <row r="227" spans="1:26" x14ac:dyDescent="0.25">
      <c r="A227" s="65"/>
      <c r="B227" s="65"/>
      <c r="C227" s="65"/>
      <c r="D227" s="193"/>
      <c r="E227" s="193"/>
      <c r="F227" s="193"/>
      <c r="G227" s="193"/>
      <c r="H227" s="193"/>
      <c r="I227" s="193"/>
      <c r="J227" s="193"/>
      <c r="K227" s="193"/>
      <c r="L227" s="193"/>
      <c r="M227" s="193"/>
      <c r="N227" s="194"/>
      <c r="O227" s="194"/>
      <c r="P227" s="194"/>
      <c r="Q227" s="194"/>
      <c r="R227" s="194"/>
      <c r="S227" s="194"/>
      <c r="T227" s="194"/>
      <c r="U227" s="194"/>
      <c r="V227" s="194"/>
      <c r="W227" s="194"/>
      <c r="X227" s="194"/>
      <c r="Y227" s="194"/>
      <c r="Z227" s="195">
        <f t="shared" si="3"/>
        <v>0</v>
      </c>
    </row>
    <row r="228" spans="1:26" x14ac:dyDescent="0.25">
      <c r="A228" s="65"/>
      <c r="B228" s="65"/>
      <c r="C228" s="65"/>
      <c r="D228" s="193"/>
      <c r="E228" s="193"/>
      <c r="F228" s="193"/>
      <c r="G228" s="193"/>
      <c r="H228" s="193"/>
      <c r="I228" s="193"/>
      <c r="J228" s="193"/>
      <c r="K228" s="193"/>
      <c r="L228" s="193"/>
      <c r="M228" s="193"/>
      <c r="N228" s="194"/>
      <c r="O228" s="194"/>
      <c r="P228" s="194"/>
      <c r="Q228" s="194"/>
      <c r="R228" s="194"/>
      <c r="S228" s="194"/>
      <c r="T228" s="194"/>
      <c r="U228" s="194"/>
      <c r="V228" s="194"/>
      <c r="W228" s="194"/>
      <c r="X228" s="194"/>
      <c r="Y228" s="194"/>
      <c r="Z228" s="195">
        <f t="shared" si="3"/>
        <v>0</v>
      </c>
    </row>
    <row r="229" spans="1:26" x14ac:dyDescent="0.25">
      <c r="A229" s="65"/>
      <c r="B229" s="65"/>
      <c r="C229" s="65"/>
      <c r="D229" s="193"/>
      <c r="E229" s="193"/>
      <c r="F229" s="193"/>
      <c r="G229" s="193"/>
      <c r="H229" s="193"/>
      <c r="I229" s="193"/>
      <c r="J229" s="193"/>
      <c r="K229" s="193"/>
      <c r="L229" s="193"/>
      <c r="M229" s="193"/>
      <c r="N229" s="194"/>
      <c r="O229" s="194"/>
      <c r="P229" s="194"/>
      <c r="Q229" s="194"/>
      <c r="R229" s="194"/>
      <c r="S229" s="194"/>
      <c r="T229" s="194"/>
      <c r="U229" s="194"/>
      <c r="V229" s="194"/>
      <c r="W229" s="194"/>
      <c r="X229" s="194"/>
      <c r="Y229" s="194"/>
      <c r="Z229" s="195">
        <f t="shared" si="3"/>
        <v>0</v>
      </c>
    </row>
    <row r="230" spans="1:26" x14ac:dyDescent="0.25">
      <c r="A230" s="65"/>
      <c r="B230" s="65"/>
      <c r="C230" s="65"/>
      <c r="D230" s="193"/>
      <c r="E230" s="193"/>
      <c r="F230" s="193"/>
      <c r="G230" s="193"/>
      <c r="H230" s="193"/>
      <c r="I230" s="193"/>
      <c r="J230" s="193"/>
      <c r="K230" s="193"/>
      <c r="L230" s="193"/>
      <c r="M230" s="193"/>
      <c r="N230" s="194"/>
      <c r="O230" s="194"/>
      <c r="P230" s="194"/>
      <c r="Q230" s="194"/>
      <c r="R230" s="194"/>
      <c r="S230" s="194"/>
      <c r="T230" s="194"/>
      <c r="U230" s="194"/>
      <c r="V230" s="194"/>
      <c r="W230" s="194"/>
      <c r="X230" s="194"/>
      <c r="Y230" s="194"/>
      <c r="Z230" s="195">
        <f t="shared" si="3"/>
        <v>0</v>
      </c>
    </row>
    <row r="231" spans="1:26" x14ac:dyDescent="0.25">
      <c r="A231" s="65"/>
      <c r="B231" s="65"/>
      <c r="C231" s="65"/>
      <c r="D231" s="193"/>
      <c r="E231" s="193"/>
      <c r="F231" s="193"/>
      <c r="G231" s="193"/>
      <c r="H231" s="193"/>
      <c r="I231" s="193"/>
      <c r="J231" s="193"/>
      <c r="K231" s="193"/>
      <c r="L231" s="193"/>
      <c r="M231" s="193"/>
      <c r="N231" s="194"/>
      <c r="O231" s="194"/>
      <c r="P231" s="194"/>
      <c r="Q231" s="194"/>
      <c r="R231" s="194"/>
      <c r="S231" s="194"/>
      <c r="T231" s="194"/>
      <c r="U231" s="194"/>
      <c r="V231" s="194"/>
      <c r="W231" s="194"/>
      <c r="X231" s="194"/>
      <c r="Y231" s="194"/>
      <c r="Z231" s="195">
        <f t="shared" si="3"/>
        <v>0</v>
      </c>
    </row>
    <row r="232" spans="1:26" x14ac:dyDescent="0.25">
      <c r="A232" s="65"/>
      <c r="B232" s="65"/>
      <c r="C232" s="65"/>
      <c r="D232" s="193"/>
      <c r="E232" s="193"/>
      <c r="F232" s="193"/>
      <c r="G232" s="193"/>
      <c r="H232" s="193"/>
      <c r="I232" s="193"/>
      <c r="J232" s="193"/>
      <c r="K232" s="193"/>
      <c r="L232" s="193"/>
      <c r="M232" s="193"/>
      <c r="N232" s="194"/>
      <c r="O232" s="194"/>
      <c r="P232" s="194"/>
      <c r="Q232" s="194"/>
      <c r="R232" s="194"/>
      <c r="S232" s="194"/>
      <c r="T232" s="194"/>
      <c r="U232" s="194"/>
      <c r="V232" s="194"/>
      <c r="W232" s="194"/>
      <c r="X232" s="194"/>
      <c r="Y232" s="194"/>
      <c r="Z232" s="195">
        <f t="shared" si="3"/>
        <v>0</v>
      </c>
    </row>
    <row r="233" spans="1:26" x14ac:dyDescent="0.25">
      <c r="A233" s="65"/>
      <c r="B233" s="65"/>
      <c r="C233" s="65"/>
      <c r="D233" s="193"/>
      <c r="E233" s="193"/>
      <c r="F233" s="193"/>
      <c r="G233" s="193"/>
      <c r="H233" s="193"/>
      <c r="I233" s="193"/>
      <c r="J233" s="193"/>
      <c r="K233" s="193"/>
      <c r="L233" s="193"/>
      <c r="M233" s="193"/>
      <c r="N233" s="194"/>
      <c r="O233" s="194"/>
      <c r="P233" s="194"/>
      <c r="Q233" s="194"/>
      <c r="R233" s="194"/>
      <c r="S233" s="194"/>
      <c r="T233" s="194"/>
      <c r="U233" s="194"/>
      <c r="V233" s="194"/>
      <c r="W233" s="194"/>
      <c r="X233" s="194"/>
      <c r="Y233" s="194"/>
      <c r="Z233" s="195">
        <f t="shared" si="3"/>
        <v>0</v>
      </c>
    </row>
    <row r="234" spans="1:26" x14ac:dyDescent="0.25">
      <c r="A234" s="65"/>
      <c r="B234" s="65"/>
      <c r="C234" s="65"/>
      <c r="D234" s="193"/>
      <c r="E234" s="193"/>
      <c r="F234" s="193"/>
      <c r="G234" s="193"/>
      <c r="H234" s="193"/>
      <c r="I234" s="193"/>
      <c r="J234" s="193"/>
      <c r="K234" s="193"/>
      <c r="L234" s="193"/>
      <c r="M234" s="193"/>
      <c r="N234" s="194"/>
      <c r="O234" s="194"/>
      <c r="P234" s="194"/>
      <c r="Q234" s="194"/>
      <c r="R234" s="194"/>
      <c r="S234" s="194"/>
      <c r="T234" s="194"/>
      <c r="U234" s="194"/>
      <c r="V234" s="194"/>
      <c r="W234" s="194"/>
      <c r="X234" s="194"/>
      <c r="Y234" s="194"/>
      <c r="Z234" s="195">
        <f t="shared" si="3"/>
        <v>0</v>
      </c>
    </row>
    <row r="235" spans="1:26" x14ac:dyDescent="0.25">
      <c r="A235" s="65"/>
      <c r="B235" s="65"/>
      <c r="C235" s="65"/>
      <c r="D235" s="193"/>
      <c r="E235" s="193"/>
      <c r="F235" s="193"/>
      <c r="G235" s="193"/>
      <c r="H235" s="193"/>
      <c r="I235" s="193"/>
      <c r="J235" s="193"/>
      <c r="K235" s="193"/>
      <c r="L235" s="193"/>
      <c r="M235" s="193"/>
      <c r="N235" s="194"/>
      <c r="O235" s="194"/>
      <c r="P235" s="194"/>
      <c r="Q235" s="194"/>
      <c r="R235" s="194"/>
      <c r="S235" s="194"/>
      <c r="T235" s="194"/>
      <c r="U235" s="194"/>
      <c r="V235" s="194"/>
      <c r="W235" s="194"/>
      <c r="X235" s="194"/>
      <c r="Y235" s="194"/>
      <c r="Z235" s="195">
        <f t="shared" si="3"/>
        <v>0</v>
      </c>
    </row>
    <row r="236" spans="1:26" x14ac:dyDescent="0.25">
      <c r="A236" s="65"/>
      <c r="B236" s="65"/>
      <c r="C236" s="65"/>
      <c r="D236" s="193"/>
      <c r="E236" s="193"/>
      <c r="F236" s="193"/>
      <c r="G236" s="193"/>
      <c r="H236" s="193"/>
      <c r="I236" s="193"/>
      <c r="J236" s="193"/>
      <c r="K236" s="193"/>
      <c r="L236" s="193"/>
      <c r="M236" s="193"/>
      <c r="N236" s="194"/>
      <c r="O236" s="194"/>
      <c r="P236" s="194"/>
      <c r="Q236" s="194"/>
      <c r="R236" s="194"/>
      <c r="S236" s="194"/>
      <c r="T236" s="194"/>
      <c r="U236" s="194"/>
      <c r="V236" s="194"/>
      <c r="W236" s="194"/>
      <c r="X236" s="194"/>
      <c r="Y236" s="194"/>
      <c r="Z236" s="195">
        <f t="shared" si="3"/>
        <v>0</v>
      </c>
    </row>
    <row r="237" spans="1:26" x14ac:dyDescent="0.25">
      <c r="A237" s="65"/>
      <c r="B237" s="65"/>
      <c r="C237" s="65"/>
      <c r="D237" s="193"/>
      <c r="E237" s="193"/>
      <c r="F237" s="193"/>
      <c r="G237" s="193"/>
      <c r="H237" s="193"/>
      <c r="I237" s="193"/>
      <c r="J237" s="193"/>
      <c r="K237" s="193"/>
      <c r="L237" s="193"/>
      <c r="M237" s="193"/>
      <c r="N237" s="194"/>
      <c r="O237" s="194"/>
      <c r="P237" s="194"/>
      <c r="Q237" s="194"/>
      <c r="R237" s="194"/>
      <c r="S237" s="194"/>
      <c r="T237" s="194"/>
      <c r="U237" s="194"/>
      <c r="V237" s="194"/>
      <c r="W237" s="194"/>
      <c r="X237" s="194"/>
      <c r="Y237" s="194"/>
      <c r="Z237" s="195">
        <f t="shared" si="3"/>
        <v>0</v>
      </c>
    </row>
    <row r="238" spans="1:26" x14ac:dyDescent="0.25">
      <c r="A238" s="65"/>
      <c r="B238" s="65"/>
      <c r="C238" s="65"/>
      <c r="D238" s="193"/>
      <c r="E238" s="193"/>
      <c r="F238" s="193"/>
      <c r="G238" s="193"/>
      <c r="H238" s="193"/>
      <c r="I238" s="193"/>
      <c r="J238" s="193"/>
      <c r="K238" s="193"/>
      <c r="L238" s="193"/>
      <c r="M238" s="193"/>
      <c r="N238" s="194"/>
      <c r="O238" s="194"/>
      <c r="P238" s="194"/>
      <c r="Q238" s="194"/>
      <c r="R238" s="194"/>
      <c r="S238" s="194"/>
      <c r="T238" s="194"/>
      <c r="U238" s="194"/>
      <c r="V238" s="194"/>
      <c r="W238" s="194"/>
      <c r="X238" s="194"/>
      <c r="Y238" s="194"/>
      <c r="Z238" s="195">
        <f t="shared" si="3"/>
        <v>0</v>
      </c>
    </row>
    <row r="239" spans="1:26" x14ac:dyDescent="0.25">
      <c r="A239" s="65"/>
      <c r="B239" s="65"/>
      <c r="C239" s="65"/>
      <c r="D239" s="193"/>
      <c r="E239" s="193"/>
      <c r="F239" s="193"/>
      <c r="G239" s="193"/>
      <c r="H239" s="193"/>
      <c r="I239" s="193"/>
      <c r="J239" s="193"/>
      <c r="K239" s="193"/>
      <c r="L239" s="193"/>
      <c r="M239" s="193"/>
      <c r="N239" s="194"/>
      <c r="O239" s="194"/>
      <c r="P239" s="194"/>
      <c r="Q239" s="194"/>
      <c r="R239" s="194"/>
      <c r="S239" s="194"/>
      <c r="T239" s="194"/>
      <c r="U239" s="194"/>
      <c r="V239" s="194"/>
      <c r="W239" s="194"/>
      <c r="X239" s="194"/>
      <c r="Y239" s="194"/>
      <c r="Z239" s="195">
        <f t="shared" si="3"/>
        <v>0</v>
      </c>
    </row>
    <row r="240" spans="1:26" x14ac:dyDescent="0.25">
      <c r="A240" s="65"/>
      <c r="B240" s="65"/>
      <c r="C240" s="65"/>
      <c r="D240" s="193"/>
      <c r="E240" s="193"/>
      <c r="F240" s="193"/>
      <c r="G240" s="193"/>
      <c r="H240" s="193"/>
      <c r="I240" s="193"/>
      <c r="J240" s="193"/>
      <c r="K240" s="193"/>
      <c r="L240" s="193"/>
      <c r="M240" s="193"/>
      <c r="N240" s="194"/>
      <c r="O240" s="194"/>
      <c r="P240" s="194"/>
      <c r="Q240" s="194"/>
      <c r="R240" s="194"/>
      <c r="S240" s="194"/>
      <c r="T240" s="194"/>
      <c r="U240" s="194"/>
      <c r="V240" s="194"/>
      <c r="W240" s="194"/>
      <c r="X240" s="194"/>
      <c r="Y240" s="194"/>
      <c r="Z240" s="195">
        <f t="shared" si="3"/>
        <v>0</v>
      </c>
    </row>
    <row r="241" spans="1:26" x14ac:dyDescent="0.25">
      <c r="A241" s="65"/>
      <c r="B241" s="65"/>
      <c r="C241" s="65"/>
      <c r="D241" s="193"/>
      <c r="E241" s="193"/>
      <c r="F241" s="193"/>
      <c r="G241" s="193"/>
      <c r="H241" s="193"/>
      <c r="I241" s="193"/>
      <c r="J241" s="193"/>
      <c r="K241" s="193"/>
      <c r="L241" s="193"/>
      <c r="M241" s="193"/>
      <c r="N241" s="194"/>
      <c r="O241" s="194"/>
      <c r="P241" s="194"/>
      <c r="Q241" s="194"/>
      <c r="R241" s="194"/>
      <c r="S241" s="194"/>
      <c r="T241" s="194"/>
      <c r="U241" s="194"/>
      <c r="V241" s="194"/>
      <c r="W241" s="194"/>
      <c r="X241" s="194"/>
      <c r="Y241" s="194"/>
      <c r="Z241" s="195">
        <f t="shared" si="3"/>
        <v>0</v>
      </c>
    </row>
    <row r="242" spans="1:26" x14ac:dyDescent="0.25">
      <c r="A242" s="65"/>
      <c r="B242" s="65"/>
      <c r="C242" s="65"/>
      <c r="D242" s="193"/>
      <c r="E242" s="193"/>
      <c r="F242" s="193"/>
      <c r="G242" s="193"/>
      <c r="H242" s="193"/>
      <c r="I242" s="193"/>
      <c r="J242" s="193"/>
      <c r="K242" s="193"/>
      <c r="L242" s="193"/>
      <c r="M242" s="193"/>
      <c r="N242" s="194"/>
      <c r="O242" s="194"/>
      <c r="P242" s="194"/>
      <c r="Q242" s="194"/>
      <c r="R242" s="194"/>
      <c r="S242" s="194"/>
      <c r="T242" s="194"/>
      <c r="U242" s="194"/>
      <c r="V242" s="194"/>
      <c r="W242" s="194"/>
      <c r="X242" s="194"/>
      <c r="Y242" s="194"/>
      <c r="Z242" s="195">
        <f t="shared" si="3"/>
        <v>0</v>
      </c>
    </row>
    <row r="243" spans="1:26" x14ac:dyDescent="0.25">
      <c r="A243" s="65"/>
      <c r="B243" s="65"/>
      <c r="C243" s="65"/>
      <c r="D243" s="193"/>
      <c r="E243" s="193"/>
      <c r="F243" s="193"/>
      <c r="G243" s="193"/>
      <c r="H243" s="193"/>
      <c r="I243" s="193"/>
      <c r="J243" s="193"/>
      <c r="K243" s="193"/>
      <c r="L243" s="193"/>
      <c r="M243" s="193"/>
      <c r="N243" s="194"/>
      <c r="O243" s="194"/>
      <c r="P243" s="194"/>
      <c r="Q243" s="194"/>
      <c r="R243" s="194"/>
      <c r="S243" s="194"/>
      <c r="T243" s="194"/>
      <c r="U243" s="194"/>
      <c r="V243" s="194"/>
      <c r="W243" s="194"/>
      <c r="X243" s="194"/>
      <c r="Y243" s="194"/>
      <c r="Z243" s="195">
        <f t="shared" si="3"/>
        <v>0</v>
      </c>
    </row>
    <row r="244" spans="1:26" x14ac:dyDescent="0.25">
      <c r="A244" s="65"/>
      <c r="B244" s="65"/>
      <c r="C244" s="65"/>
      <c r="D244" s="193"/>
      <c r="E244" s="193"/>
      <c r="F244" s="193"/>
      <c r="G244" s="193"/>
      <c r="H244" s="193"/>
      <c r="I244" s="193"/>
      <c r="J244" s="193"/>
      <c r="K244" s="193"/>
      <c r="L244" s="193"/>
      <c r="M244" s="193"/>
      <c r="N244" s="194"/>
      <c r="O244" s="194"/>
      <c r="P244" s="194"/>
      <c r="Q244" s="194"/>
      <c r="R244" s="194"/>
      <c r="S244" s="194"/>
      <c r="T244" s="194"/>
      <c r="U244" s="194"/>
      <c r="V244" s="194"/>
      <c r="W244" s="194"/>
      <c r="X244" s="194"/>
      <c r="Y244" s="194"/>
      <c r="Z244" s="195">
        <f t="shared" si="3"/>
        <v>0</v>
      </c>
    </row>
    <row r="245" spans="1:26" x14ac:dyDescent="0.25">
      <c r="A245" s="65"/>
      <c r="B245" s="65"/>
      <c r="C245" s="65"/>
      <c r="D245" s="193"/>
      <c r="E245" s="193"/>
      <c r="F245" s="193"/>
      <c r="G245" s="193"/>
      <c r="H245" s="193"/>
      <c r="I245" s="193"/>
      <c r="J245" s="193"/>
      <c r="K245" s="193"/>
      <c r="L245" s="193"/>
      <c r="M245" s="193"/>
      <c r="N245" s="194"/>
      <c r="O245" s="194"/>
      <c r="P245" s="194"/>
      <c r="Q245" s="194"/>
      <c r="R245" s="194"/>
      <c r="S245" s="194"/>
      <c r="T245" s="194"/>
      <c r="U245" s="194"/>
      <c r="V245" s="194"/>
      <c r="W245" s="194"/>
      <c r="X245" s="194"/>
      <c r="Y245" s="194"/>
      <c r="Z245" s="195">
        <f t="shared" si="3"/>
        <v>0</v>
      </c>
    </row>
    <row r="246" spans="1:26" ht="15.75" thickBot="1" x14ac:dyDescent="0.3">
      <c r="A246" s="65"/>
      <c r="B246" s="65"/>
      <c r="C246" s="65"/>
      <c r="D246" s="193"/>
      <c r="E246" s="193"/>
      <c r="F246" s="193"/>
      <c r="G246" s="193"/>
      <c r="H246" s="193"/>
      <c r="I246" s="193"/>
      <c r="J246" s="193"/>
      <c r="K246" s="193"/>
      <c r="L246" s="193"/>
      <c r="M246" s="193"/>
      <c r="N246" s="194"/>
      <c r="O246" s="194"/>
      <c r="P246" s="194"/>
      <c r="Q246" s="194"/>
      <c r="R246" s="194"/>
      <c r="S246" s="194"/>
      <c r="T246" s="194"/>
      <c r="U246" s="194"/>
      <c r="V246" s="194"/>
      <c r="W246" s="194"/>
      <c r="X246" s="194"/>
      <c r="Y246" s="194"/>
      <c r="Z246" s="195">
        <f t="shared" si="3"/>
        <v>0</v>
      </c>
    </row>
    <row r="247" spans="1:26" ht="15.75" thickBot="1" x14ac:dyDescent="0.3">
      <c r="A247" s="50" t="s">
        <v>33</v>
      </c>
      <c r="B247" s="51"/>
      <c r="C247" s="51"/>
      <c r="D247" s="51"/>
      <c r="E247" s="51"/>
      <c r="F247" s="51"/>
      <c r="G247" s="76">
        <f t="shared" ref="G247:Z247" si="4">SUM(G15:G246)</f>
        <v>0</v>
      </c>
      <c r="H247" s="76">
        <f t="shared" si="4"/>
        <v>0</v>
      </c>
      <c r="I247" s="76">
        <f t="shared" si="4"/>
        <v>0</v>
      </c>
      <c r="J247" s="76">
        <f t="shared" si="4"/>
        <v>0</v>
      </c>
      <c r="K247" s="76">
        <f t="shared" si="4"/>
        <v>0</v>
      </c>
      <c r="L247" s="76">
        <f t="shared" si="4"/>
        <v>0</v>
      </c>
      <c r="M247" s="76">
        <f t="shared" si="4"/>
        <v>0</v>
      </c>
      <c r="N247" s="77">
        <f t="shared" si="4"/>
        <v>0</v>
      </c>
      <c r="O247" s="77">
        <f t="shared" si="4"/>
        <v>0</v>
      </c>
      <c r="P247" s="77">
        <f t="shared" si="4"/>
        <v>0</v>
      </c>
      <c r="Q247" s="77">
        <f t="shared" si="4"/>
        <v>0</v>
      </c>
      <c r="R247" s="77">
        <f t="shared" si="4"/>
        <v>0</v>
      </c>
      <c r="S247" s="77">
        <f t="shared" si="4"/>
        <v>0</v>
      </c>
      <c r="T247" s="77">
        <f t="shared" si="4"/>
        <v>0</v>
      </c>
      <c r="U247" s="77">
        <f t="shared" si="4"/>
        <v>0</v>
      </c>
      <c r="V247" s="77">
        <f t="shared" si="4"/>
        <v>0</v>
      </c>
      <c r="W247" s="77">
        <f t="shared" si="4"/>
        <v>0</v>
      </c>
      <c r="X247" s="77">
        <f t="shared" si="4"/>
        <v>0</v>
      </c>
      <c r="Y247" s="77">
        <f t="shared" si="4"/>
        <v>0</v>
      </c>
      <c r="Z247" s="52">
        <f t="shared" si="4"/>
        <v>0</v>
      </c>
    </row>
    <row r="248" spans="1:26" x14ac:dyDescent="0.25">
      <c r="N248" s="49"/>
      <c r="O248" s="49"/>
      <c r="P248" s="49"/>
      <c r="Q248" s="49"/>
      <c r="R248" s="49"/>
      <c r="S248" s="49"/>
      <c r="T248" s="49"/>
      <c r="U248" s="49"/>
      <c r="V248" s="49"/>
      <c r="W248" s="49"/>
      <c r="X248" s="49"/>
      <c r="Y248" s="49"/>
      <c r="Z248" s="49"/>
    </row>
    <row r="250" spans="1:26" ht="15.75" thickBot="1" x14ac:dyDescent="0.3">
      <c r="N250" s="8" t="s">
        <v>48</v>
      </c>
      <c r="O250" s="8" t="s">
        <v>49</v>
      </c>
      <c r="P250" s="8" t="s">
        <v>50</v>
      </c>
      <c r="Q250" s="8" t="s">
        <v>51</v>
      </c>
      <c r="R250" s="8" t="s">
        <v>52</v>
      </c>
      <c r="S250" s="8" t="s">
        <v>53</v>
      </c>
      <c r="T250" s="9" t="s">
        <v>54</v>
      </c>
      <c r="U250" s="9" t="s">
        <v>55</v>
      </c>
      <c r="V250" s="9" t="s">
        <v>56</v>
      </c>
      <c r="W250" s="9" t="s">
        <v>57</v>
      </c>
      <c r="X250" s="9" t="s">
        <v>58</v>
      </c>
      <c r="Y250" s="9" t="s">
        <v>59</v>
      </c>
      <c r="Z250" s="10" t="s">
        <v>33</v>
      </c>
    </row>
    <row r="251" spans="1:26" x14ac:dyDescent="0.25">
      <c r="I251" s="411"/>
      <c r="J251" s="60"/>
      <c r="K251" s="412" t="s">
        <v>60</v>
      </c>
      <c r="L251" s="413"/>
      <c r="M251" s="414"/>
      <c r="N251" s="67">
        <f t="shared" ref="N251:Y251" si="5">SUMIF($E$15:$E$246,"ADMINISTRATIVO",N15:N246)</f>
        <v>0</v>
      </c>
      <c r="O251" s="68">
        <f t="shared" si="5"/>
        <v>0</v>
      </c>
      <c r="P251" s="68">
        <f t="shared" si="5"/>
        <v>0</v>
      </c>
      <c r="Q251" s="68">
        <f t="shared" si="5"/>
        <v>0</v>
      </c>
      <c r="R251" s="68">
        <f t="shared" si="5"/>
        <v>0</v>
      </c>
      <c r="S251" s="68">
        <f t="shared" si="5"/>
        <v>0</v>
      </c>
      <c r="T251" s="68">
        <f t="shared" si="5"/>
        <v>0</v>
      </c>
      <c r="U251" s="68">
        <f t="shared" si="5"/>
        <v>0</v>
      </c>
      <c r="V251" s="68">
        <f t="shared" si="5"/>
        <v>0</v>
      </c>
      <c r="W251" s="68">
        <f t="shared" si="5"/>
        <v>0</v>
      </c>
      <c r="X251" s="68">
        <f t="shared" si="5"/>
        <v>0</v>
      </c>
      <c r="Y251" s="68">
        <f t="shared" si="5"/>
        <v>0</v>
      </c>
      <c r="Z251" s="74">
        <f>SUM(N251:Y251)</f>
        <v>0</v>
      </c>
    </row>
    <row r="252" spans="1:26" x14ac:dyDescent="0.25">
      <c r="I252" s="411"/>
      <c r="J252" s="60"/>
      <c r="K252" s="415" t="s">
        <v>61</v>
      </c>
      <c r="L252" s="416"/>
      <c r="M252" s="417"/>
      <c r="N252" s="69">
        <f t="shared" ref="N252:Y252" si="6">SUMIF($E$15:$E$246,"TÉCNICO",N15:N246)</f>
        <v>0</v>
      </c>
      <c r="O252" s="70">
        <f t="shared" si="6"/>
        <v>0</v>
      </c>
      <c r="P252" s="70">
        <f t="shared" si="6"/>
        <v>0</v>
      </c>
      <c r="Q252" s="70">
        <f t="shared" si="6"/>
        <v>0</v>
      </c>
      <c r="R252" s="70">
        <f t="shared" si="6"/>
        <v>0</v>
      </c>
      <c r="S252" s="70">
        <f t="shared" si="6"/>
        <v>0</v>
      </c>
      <c r="T252" s="70">
        <f t="shared" si="6"/>
        <v>0</v>
      </c>
      <c r="U252" s="70">
        <f t="shared" si="6"/>
        <v>0</v>
      </c>
      <c r="V252" s="70">
        <f t="shared" si="6"/>
        <v>0</v>
      </c>
      <c r="W252" s="70">
        <f t="shared" si="6"/>
        <v>0</v>
      </c>
      <c r="X252" s="70">
        <f t="shared" si="6"/>
        <v>0</v>
      </c>
      <c r="Y252" s="70">
        <f t="shared" si="6"/>
        <v>0</v>
      </c>
      <c r="Z252" s="74">
        <f>SUM(N252:Y252)</f>
        <v>0</v>
      </c>
    </row>
    <row r="253" spans="1:26" x14ac:dyDescent="0.25">
      <c r="I253" s="411"/>
      <c r="J253" s="60"/>
      <c r="K253" s="418" t="s">
        <v>39</v>
      </c>
      <c r="L253" s="419"/>
      <c r="M253" s="420"/>
      <c r="N253" s="71">
        <f t="shared" ref="N253:Y253" si="7">SUMIF($E$15:$E$246,"MANTENIMIENTO",N15:N246)</f>
        <v>0</v>
      </c>
      <c r="O253" s="71">
        <f t="shared" si="7"/>
        <v>0</v>
      </c>
      <c r="P253" s="71">
        <f t="shared" si="7"/>
        <v>0</v>
      </c>
      <c r="Q253" s="71">
        <f t="shared" si="7"/>
        <v>0</v>
      </c>
      <c r="R253" s="71">
        <f t="shared" si="7"/>
        <v>0</v>
      </c>
      <c r="S253" s="71">
        <f t="shared" si="7"/>
        <v>0</v>
      </c>
      <c r="T253" s="71">
        <f t="shared" si="7"/>
        <v>0</v>
      </c>
      <c r="U253" s="71">
        <f t="shared" si="7"/>
        <v>0</v>
      </c>
      <c r="V253" s="71">
        <f t="shared" si="7"/>
        <v>0</v>
      </c>
      <c r="W253" s="71">
        <f t="shared" si="7"/>
        <v>0</v>
      </c>
      <c r="X253" s="71">
        <f t="shared" si="7"/>
        <v>0</v>
      </c>
      <c r="Y253" s="71">
        <f t="shared" si="7"/>
        <v>0</v>
      </c>
      <c r="Z253" s="74">
        <f>SUM(N253:Y253)</f>
        <v>0</v>
      </c>
    </row>
    <row r="254" spans="1:26" ht="15.75" thickBot="1" x14ac:dyDescent="0.3">
      <c r="I254" s="411"/>
      <c r="J254" s="60"/>
      <c r="K254" s="421" t="s">
        <v>33</v>
      </c>
      <c r="L254" s="422"/>
      <c r="M254" s="423"/>
      <c r="N254" s="72">
        <f>SUM(N251:N253)</f>
        <v>0</v>
      </c>
      <c r="O254" s="73">
        <f>SUM(O251:O253)</f>
        <v>0</v>
      </c>
      <c r="P254" s="73">
        <f t="shared" ref="P254:Z254" si="8">SUM(P251:P253)</f>
        <v>0</v>
      </c>
      <c r="Q254" s="73">
        <f t="shared" si="8"/>
        <v>0</v>
      </c>
      <c r="R254" s="73">
        <f t="shared" si="8"/>
        <v>0</v>
      </c>
      <c r="S254" s="73">
        <f t="shared" si="8"/>
        <v>0</v>
      </c>
      <c r="T254" s="73">
        <f t="shared" si="8"/>
        <v>0</v>
      </c>
      <c r="U254" s="73">
        <f t="shared" si="8"/>
        <v>0</v>
      </c>
      <c r="V254" s="73">
        <f t="shared" si="8"/>
        <v>0</v>
      </c>
      <c r="W254" s="73">
        <f t="shared" si="8"/>
        <v>0</v>
      </c>
      <c r="X254" s="73">
        <f t="shared" si="8"/>
        <v>0</v>
      </c>
      <c r="Y254" s="73">
        <f t="shared" si="8"/>
        <v>0</v>
      </c>
      <c r="Z254" s="75">
        <f t="shared" si="8"/>
        <v>0</v>
      </c>
    </row>
    <row r="257" spans="17:21" x14ac:dyDescent="0.25">
      <c r="Q257" s="3"/>
      <c r="R257" s="3"/>
      <c r="S257" s="3"/>
      <c r="T257" s="3"/>
      <c r="U257" s="3"/>
    </row>
  </sheetData>
  <sheetProtection algorithmName="SHA-512" hashValue="8cM+8jY/qpII5VzYMCeSiTRDFSwNQh2y8ouWujIkM5Utz3P7o1qq+XMm3fq6VKz13hKcz81DqGIeI9gwhH0V0g==" saltValue="nKrbwN2s71LoCQP0mv5+SQ==" spinCount="100000" sheet="1" objects="1" scenarios="1"/>
  <mergeCells count="11">
    <mergeCell ref="F13:G13"/>
    <mergeCell ref="I13:M13"/>
    <mergeCell ref="N13:Z13"/>
    <mergeCell ref="A2:Z2"/>
    <mergeCell ref="C1:Z1"/>
    <mergeCell ref="A8:H8"/>
    <mergeCell ref="I251:I254"/>
    <mergeCell ref="K251:M251"/>
    <mergeCell ref="K252:M252"/>
    <mergeCell ref="K253:M253"/>
    <mergeCell ref="K254:M254"/>
  </mergeCells>
  <dataValidations count="1">
    <dataValidation type="list" allowBlank="1" showInputMessage="1" showErrorMessage="1" sqref="JA11 WVM11 WLQ11 WBU11 VRY11 VIC11 UYG11 UOK11 UEO11 TUS11 TKW11 TBA11 SRE11 SHI11 RXM11 RNQ11 RDU11 QTY11 QKC11 QAG11 PQK11 PGO11 OWS11 OMW11 ODA11 NTE11 NJI11 MZM11 MPQ11 MFU11 LVY11 LMC11 LCG11 KSK11 KIO11 JYS11 JOW11 JFA11 IVE11 ILI11 IBM11 HRQ11 HHU11 GXY11 GOC11 GEG11 FUK11 FKO11 FAS11 EQW11 EHA11 DXE11 DNI11 DDM11 CTQ11 CJU11 BZY11 BQC11 BGG11 AWK11 AMO11 ACS11 SW11">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LISTAS!$U$2:$U$3</xm:f>
          </x14:formula1>
          <xm:sqref>J15:J246 L15:L246</xm:sqref>
        </x14:dataValidation>
        <x14:dataValidation type="list" allowBlank="1" showInputMessage="1" showErrorMessage="1">
          <x14:formula1>
            <xm:f>LISTAS!$L$5:$L$7</xm:f>
          </x14:formula1>
          <xm:sqref>E15:E246</xm:sqref>
        </x14:dataValidation>
        <x14:dataValidation type="list" allowBlank="1" showInputMessage="1" showErrorMessage="1">
          <x14:formula1>
            <xm:f>LISTAS!$L$2:$L$3</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W252"/>
  <sheetViews>
    <sheetView zoomScale="85" zoomScaleNormal="85" workbookViewId="0">
      <selection activeCell="D21" sqref="D21"/>
    </sheetView>
  </sheetViews>
  <sheetFormatPr baseColWidth="10" defaultColWidth="0" defaultRowHeight="0" customHeight="1" zeroHeight="1" x14ac:dyDescent="0.25"/>
  <cols>
    <col min="1" max="1" width="5.28515625" customWidth="1"/>
    <col min="2" max="2" width="46.5703125" customWidth="1"/>
    <col min="3" max="3" width="31.42578125" customWidth="1"/>
    <col min="4" max="4" width="46.5703125" customWidth="1"/>
    <col min="5" max="5" width="26.42578125" customWidth="1"/>
    <col min="6" max="6" width="20.140625" customWidth="1"/>
    <col min="7" max="18" width="14.7109375" customWidth="1"/>
    <col min="19" max="19" width="21.7109375" style="1" customWidth="1"/>
    <col min="20" max="20" width="26.28515625" style="3" customWidth="1"/>
    <col min="21" max="22" width="11.42578125" customWidth="1"/>
    <col min="257" max="257" width="5.28515625" customWidth="1"/>
    <col min="258" max="258" width="64.7109375" customWidth="1"/>
    <col min="259" max="259" width="27.28515625" customWidth="1"/>
    <col min="260" max="261" width="26.42578125" customWidth="1"/>
    <col min="262" max="262" width="20.140625" customWidth="1"/>
    <col min="263" max="270" width="16" customWidth="1"/>
    <col min="271" max="271" width="18.42578125" customWidth="1"/>
    <col min="272" max="274" width="16" customWidth="1"/>
    <col min="275" max="275" width="17.42578125" bestFit="1" customWidth="1"/>
    <col min="276" max="276" width="17.28515625" customWidth="1"/>
    <col min="277" max="278" width="11.42578125" customWidth="1"/>
    <col min="513" max="513" width="5.28515625" customWidth="1"/>
    <col min="514" max="514" width="64.7109375" customWidth="1"/>
    <col min="515" max="515" width="27.28515625" customWidth="1"/>
    <col min="516" max="517" width="26.42578125" customWidth="1"/>
    <col min="518" max="518" width="20.140625" customWidth="1"/>
    <col min="519" max="526" width="16" customWidth="1"/>
    <col min="527" max="527" width="18.42578125" customWidth="1"/>
    <col min="528" max="530" width="16" customWidth="1"/>
    <col min="531" max="531" width="17.42578125" bestFit="1" customWidth="1"/>
    <col min="532" max="532" width="17.28515625" customWidth="1"/>
    <col min="533" max="534" width="11.42578125" customWidth="1"/>
    <col min="769" max="769" width="5.28515625" customWidth="1"/>
    <col min="770" max="770" width="64.7109375" customWidth="1"/>
    <col min="771" max="771" width="27.28515625" customWidth="1"/>
    <col min="772" max="773" width="26.42578125" customWidth="1"/>
    <col min="774" max="774" width="20.140625" customWidth="1"/>
    <col min="775" max="782" width="16" customWidth="1"/>
    <col min="783" max="783" width="18.42578125" customWidth="1"/>
    <col min="784" max="786" width="16" customWidth="1"/>
    <col min="787" max="787" width="17.42578125" bestFit="1" customWidth="1"/>
    <col min="788" max="788" width="17.28515625" customWidth="1"/>
    <col min="789" max="790" width="11.42578125" customWidth="1"/>
    <col min="1025" max="1025" width="5.28515625" customWidth="1"/>
    <col min="1026" max="1026" width="64.7109375" customWidth="1"/>
    <col min="1027" max="1027" width="27.28515625" customWidth="1"/>
    <col min="1028" max="1029" width="26.42578125" customWidth="1"/>
    <col min="1030" max="1030" width="20.140625" customWidth="1"/>
    <col min="1031" max="1038" width="16" customWidth="1"/>
    <col min="1039" max="1039" width="18.42578125" customWidth="1"/>
    <col min="1040" max="1042" width="16" customWidth="1"/>
    <col min="1043" max="1043" width="17.42578125" bestFit="1" customWidth="1"/>
    <col min="1044" max="1044" width="17.28515625" customWidth="1"/>
    <col min="1045" max="1046" width="11.42578125" customWidth="1"/>
    <col min="1281" max="1281" width="5.28515625" customWidth="1"/>
    <col min="1282" max="1282" width="64.7109375" customWidth="1"/>
    <col min="1283" max="1283" width="27.28515625" customWidth="1"/>
    <col min="1284" max="1285" width="26.42578125" customWidth="1"/>
    <col min="1286" max="1286" width="20.140625" customWidth="1"/>
    <col min="1287" max="1294" width="16" customWidth="1"/>
    <col min="1295" max="1295" width="18.42578125" customWidth="1"/>
    <col min="1296" max="1298" width="16" customWidth="1"/>
    <col min="1299" max="1299" width="17.42578125" bestFit="1" customWidth="1"/>
    <col min="1300" max="1300" width="17.28515625" customWidth="1"/>
    <col min="1301" max="1302" width="11.42578125" customWidth="1"/>
    <col min="1537" max="1537" width="5.28515625" customWidth="1"/>
    <col min="1538" max="1538" width="64.7109375" customWidth="1"/>
    <col min="1539" max="1539" width="27.28515625" customWidth="1"/>
    <col min="1540" max="1541" width="26.42578125" customWidth="1"/>
    <col min="1542" max="1542" width="20.140625" customWidth="1"/>
    <col min="1543" max="1550" width="16" customWidth="1"/>
    <col min="1551" max="1551" width="18.42578125" customWidth="1"/>
    <col min="1552" max="1554" width="16" customWidth="1"/>
    <col min="1555" max="1555" width="17.42578125" bestFit="1" customWidth="1"/>
    <col min="1556" max="1556" width="17.28515625" customWidth="1"/>
    <col min="1557" max="1558" width="11.42578125" customWidth="1"/>
    <col min="1793" max="1793" width="5.28515625" customWidth="1"/>
    <col min="1794" max="1794" width="64.7109375" customWidth="1"/>
    <col min="1795" max="1795" width="27.28515625" customWidth="1"/>
    <col min="1796" max="1797" width="26.42578125" customWidth="1"/>
    <col min="1798" max="1798" width="20.140625" customWidth="1"/>
    <col min="1799" max="1806" width="16" customWidth="1"/>
    <col min="1807" max="1807" width="18.42578125" customWidth="1"/>
    <col min="1808" max="1810" width="16" customWidth="1"/>
    <col min="1811" max="1811" width="17.42578125" bestFit="1" customWidth="1"/>
    <col min="1812" max="1812" width="17.28515625" customWidth="1"/>
    <col min="1813" max="1814" width="11.42578125" customWidth="1"/>
    <col min="2049" max="2049" width="5.28515625" customWidth="1"/>
    <col min="2050" max="2050" width="64.7109375" customWidth="1"/>
    <col min="2051" max="2051" width="27.28515625" customWidth="1"/>
    <col min="2052" max="2053" width="26.42578125" customWidth="1"/>
    <col min="2054" max="2054" width="20.140625" customWidth="1"/>
    <col min="2055" max="2062" width="16" customWidth="1"/>
    <col min="2063" max="2063" width="18.42578125" customWidth="1"/>
    <col min="2064" max="2066" width="16" customWidth="1"/>
    <col min="2067" max="2067" width="17.42578125" bestFit="1" customWidth="1"/>
    <col min="2068" max="2068" width="17.28515625" customWidth="1"/>
    <col min="2069" max="2070" width="11.42578125" customWidth="1"/>
    <col min="2305" max="2305" width="5.28515625" customWidth="1"/>
    <col min="2306" max="2306" width="64.7109375" customWidth="1"/>
    <col min="2307" max="2307" width="27.28515625" customWidth="1"/>
    <col min="2308" max="2309" width="26.42578125" customWidth="1"/>
    <col min="2310" max="2310" width="20.140625" customWidth="1"/>
    <col min="2311" max="2318" width="16" customWidth="1"/>
    <col min="2319" max="2319" width="18.42578125" customWidth="1"/>
    <col min="2320" max="2322" width="16" customWidth="1"/>
    <col min="2323" max="2323" width="17.42578125" bestFit="1" customWidth="1"/>
    <col min="2324" max="2324" width="17.28515625" customWidth="1"/>
    <col min="2325" max="2326" width="11.42578125" customWidth="1"/>
    <col min="2561" max="2561" width="5.28515625" customWidth="1"/>
    <col min="2562" max="2562" width="64.7109375" customWidth="1"/>
    <col min="2563" max="2563" width="27.28515625" customWidth="1"/>
    <col min="2564" max="2565" width="26.42578125" customWidth="1"/>
    <col min="2566" max="2566" width="20.140625" customWidth="1"/>
    <col min="2567" max="2574" width="16" customWidth="1"/>
    <col min="2575" max="2575" width="18.42578125" customWidth="1"/>
    <col min="2576" max="2578" width="16" customWidth="1"/>
    <col min="2579" max="2579" width="17.42578125" bestFit="1" customWidth="1"/>
    <col min="2580" max="2580" width="17.28515625" customWidth="1"/>
    <col min="2581" max="2582" width="11.42578125" customWidth="1"/>
    <col min="2817" max="2817" width="5.28515625" customWidth="1"/>
    <col min="2818" max="2818" width="64.7109375" customWidth="1"/>
    <col min="2819" max="2819" width="27.28515625" customWidth="1"/>
    <col min="2820" max="2821" width="26.42578125" customWidth="1"/>
    <col min="2822" max="2822" width="20.140625" customWidth="1"/>
    <col min="2823" max="2830" width="16" customWidth="1"/>
    <col min="2831" max="2831" width="18.42578125" customWidth="1"/>
    <col min="2832" max="2834" width="16" customWidth="1"/>
    <col min="2835" max="2835" width="17.42578125" bestFit="1" customWidth="1"/>
    <col min="2836" max="2836" width="17.28515625" customWidth="1"/>
    <col min="2837" max="2838" width="11.42578125" customWidth="1"/>
    <col min="3073" max="3073" width="5.28515625" customWidth="1"/>
    <col min="3074" max="3074" width="64.7109375" customWidth="1"/>
    <col min="3075" max="3075" width="27.28515625" customWidth="1"/>
    <col min="3076" max="3077" width="26.42578125" customWidth="1"/>
    <col min="3078" max="3078" width="20.140625" customWidth="1"/>
    <col min="3079" max="3086" width="16" customWidth="1"/>
    <col min="3087" max="3087" width="18.42578125" customWidth="1"/>
    <col min="3088" max="3090" width="16" customWidth="1"/>
    <col min="3091" max="3091" width="17.42578125" bestFit="1" customWidth="1"/>
    <col min="3092" max="3092" width="17.28515625" customWidth="1"/>
    <col min="3093" max="3094" width="11.42578125" customWidth="1"/>
    <col min="3329" max="3329" width="5.28515625" customWidth="1"/>
    <col min="3330" max="3330" width="64.7109375" customWidth="1"/>
    <col min="3331" max="3331" width="27.28515625" customWidth="1"/>
    <col min="3332" max="3333" width="26.42578125" customWidth="1"/>
    <col min="3334" max="3334" width="20.140625" customWidth="1"/>
    <col min="3335" max="3342" width="16" customWidth="1"/>
    <col min="3343" max="3343" width="18.42578125" customWidth="1"/>
    <col min="3344" max="3346" width="16" customWidth="1"/>
    <col min="3347" max="3347" width="17.42578125" bestFit="1" customWidth="1"/>
    <col min="3348" max="3348" width="17.28515625" customWidth="1"/>
    <col min="3349" max="3350" width="11.42578125" customWidth="1"/>
    <col min="3585" max="3585" width="5.28515625" customWidth="1"/>
    <col min="3586" max="3586" width="64.7109375" customWidth="1"/>
    <col min="3587" max="3587" width="27.28515625" customWidth="1"/>
    <col min="3588" max="3589" width="26.42578125" customWidth="1"/>
    <col min="3590" max="3590" width="20.140625" customWidth="1"/>
    <col min="3591" max="3598" width="16" customWidth="1"/>
    <col min="3599" max="3599" width="18.42578125" customWidth="1"/>
    <col min="3600" max="3602" width="16" customWidth="1"/>
    <col min="3603" max="3603" width="17.42578125" bestFit="1" customWidth="1"/>
    <col min="3604" max="3604" width="17.28515625" customWidth="1"/>
    <col min="3605" max="3606" width="11.42578125" customWidth="1"/>
    <col min="3841" max="3841" width="5.28515625" customWidth="1"/>
    <col min="3842" max="3842" width="64.7109375" customWidth="1"/>
    <col min="3843" max="3843" width="27.28515625" customWidth="1"/>
    <col min="3844" max="3845" width="26.42578125" customWidth="1"/>
    <col min="3846" max="3846" width="20.140625" customWidth="1"/>
    <col min="3847" max="3854" width="16" customWidth="1"/>
    <col min="3855" max="3855" width="18.42578125" customWidth="1"/>
    <col min="3856" max="3858" width="16" customWidth="1"/>
    <col min="3859" max="3859" width="17.42578125" bestFit="1" customWidth="1"/>
    <col min="3860" max="3860" width="17.28515625" customWidth="1"/>
    <col min="3861" max="3862" width="11.42578125" customWidth="1"/>
    <col min="4097" max="4097" width="5.28515625" customWidth="1"/>
    <col min="4098" max="4098" width="64.7109375" customWidth="1"/>
    <col min="4099" max="4099" width="27.28515625" customWidth="1"/>
    <col min="4100" max="4101" width="26.42578125" customWidth="1"/>
    <col min="4102" max="4102" width="20.140625" customWidth="1"/>
    <col min="4103" max="4110" width="16" customWidth="1"/>
    <col min="4111" max="4111" width="18.42578125" customWidth="1"/>
    <col min="4112" max="4114" width="16" customWidth="1"/>
    <col min="4115" max="4115" width="17.42578125" bestFit="1" customWidth="1"/>
    <col min="4116" max="4116" width="17.28515625" customWidth="1"/>
    <col min="4117" max="4118" width="11.42578125" customWidth="1"/>
    <col min="4353" max="4353" width="5.28515625" customWidth="1"/>
    <col min="4354" max="4354" width="64.7109375" customWidth="1"/>
    <col min="4355" max="4355" width="27.28515625" customWidth="1"/>
    <col min="4356" max="4357" width="26.42578125" customWidth="1"/>
    <col min="4358" max="4358" width="20.140625" customWidth="1"/>
    <col min="4359" max="4366" width="16" customWidth="1"/>
    <col min="4367" max="4367" width="18.42578125" customWidth="1"/>
    <col min="4368" max="4370" width="16" customWidth="1"/>
    <col min="4371" max="4371" width="17.42578125" bestFit="1" customWidth="1"/>
    <col min="4372" max="4372" width="17.28515625" customWidth="1"/>
    <col min="4373" max="4374" width="11.42578125" customWidth="1"/>
    <col min="4609" max="4609" width="5.28515625" customWidth="1"/>
    <col min="4610" max="4610" width="64.7109375" customWidth="1"/>
    <col min="4611" max="4611" width="27.28515625" customWidth="1"/>
    <col min="4612" max="4613" width="26.42578125" customWidth="1"/>
    <col min="4614" max="4614" width="20.140625" customWidth="1"/>
    <col min="4615" max="4622" width="16" customWidth="1"/>
    <col min="4623" max="4623" width="18.42578125" customWidth="1"/>
    <col min="4624" max="4626" width="16" customWidth="1"/>
    <col min="4627" max="4627" width="17.42578125" bestFit="1" customWidth="1"/>
    <col min="4628" max="4628" width="17.28515625" customWidth="1"/>
    <col min="4629" max="4630" width="11.42578125" customWidth="1"/>
    <col min="4865" max="4865" width="5.28515625" customWidth="1"/>
    <col min="4866" max="4866" width="64.7109375" customWidth="1"/>
    <col min="4867" max="4867" width="27.28515625" customWidth="1"/>
    <col min="4868" max="4869" width="26.42578125" customWidth="1"/>
    <col min="4870" max="4870" width="20.140625" customWidth="1"/>
    <col min="4871" max="4878" width="16" customWidth="1"/>
    <col min="4879" max="4879" width="18.42578125" customWidth="1"/>
    <col min="4880" max="4882" width="16" customWidth="1"/>
    <col min="4883" max="4883" width="17.42578125" bestFit="1" customWidth="1"/>
    <col min="4884" max="4884" width="17.28515625" customWidth="1"/>
    <col min="4885" max="4886" width="11.42578125" customWidth="1"/>
    <col min="5121" max="5121" width="5.28515625" customWidth="1"/>
    <col min="5122" max="5122" width="64.7109375" customWidth="1"/>
    <col min="5123" max="5123" width="27.28515625" customWidth="1"/>
    <col min="5124" max="5125" width="26.42578125" customWidth="1"/>
    <col min="5126" max="5126" width="20.140625" customWidth="1"/>
    <col min="5127" max="5134" width="16" customWidth="1"/>
    <col min="5135" max="5135" width="18.42578125" customWidth="1"/>
    <col min="5136" max="5138" width="16" customWidth="1"/>
    <col min="5139" max="5139" width="17.42578125" bestFit="1" customWidth="1"/>
    <col min="5140" max="5140" width="17.28515625" customWidth="1"/>
    <col min="5141" max="5142" width="11.42578125" customWidth="1"/>
    <col min="5377" max="5377" width="5.28515625" customWidth="1"/>
    <col min="5378" max="5378" width="64.7109375" customWidth="1"/>
    <col min="5379" max="5379" width="27.28515625" customWidth="1"/>
    <col min="5380" max="5381" width="26.42578125" customWidth="1"/>
    <col min="5382" max="5382" width="20.140625" customWidth="1"/>
    <col min="5383" max="5390" width="16" customWidth="1"/>
    <col min="5391" max="5391" width="18.42578125" customWidth="1"/>
    <col min="5392" max="5394" width="16" customWidth="1"/>
    <col min="5395" max="5395" width="17.42578125" bestFit="1" customWidth="1"/>
    <col min="5396" max="5396" width="17.28515625" customWidth="1"/>
    <col min="5397" max="5398" width="11.42578125" customWidth="1"/>
    <col min="5633" max="5633" width="5.28515625" customWidth="1"/>
    <col min="5634" max="5634" width="64.7109375" customWidth="1"/>
    <col min="5635" max="5635" width="27.28515625" customWidth="1"/>
    <col min="5636" max="5637" width="26.42578125" customWidth="1"/>
    <col min="5638" max="5638" width="20.140625" customWidth="1"/>
    <col min="5639" max="5646" width="16" customWidth="1"/>
    <col min="5647" max="5647" width="18.42578125" customWidth="1"/>
    <col min="5648" max="5650" width="16" customWidth="1"/>
    <col min="5651" max="5651" width="17.42578125" bestFit="1" customWidth="1"/>
    <col min="5652" max="5652" width="17.28515625" customWidth="1"/>
    <col min="5653" max="5654" width="11.42578125" customWidth="1"/>
    <col min="5889" max="5889" width="5.28515625" customWidth="1"/>
    <col min="5890" max="5890" width="64.7109375" customWidth="1"/>
    <col min="5891" max="5891" width="27.28515625" customWidth="1"/>
    <col min="5892" max="5893" width="26.42578125" customWidth="1"/>
    <col min="5894" max="5894" width="20.140625" customWidth="1"/>
    <col min="5895" max="5902" width="16" customWidth="1"/>
    <col min="5903" max="5903" width="18.42578125" customWidth="1"/>
    <col min="5904" max="5906" width="16" customWidth="1"/>
    <col min="5907" max="5907" width="17.42578125" bestFit="1" customWidth="1"/>
    <col min="5908" max="5908" width="17.28515625" customWidth="1"/>
    <col min="5909" max="5910" width="11.42578125" customWidth="1"/>
    <col min="6145" max="6145" width="5.28515625" customWidth="1"/>
    <col min="6146" max="6146" width="64.7109375" customWidth="1"/>
    <col min="6147" max="6147" width="27.28515625" customWidth="1"/>
    <col min="6148" max="6149" width="26.42578125" customWidth="1"/>
    <col min="6150" max="6150" width="20.140625" customWidth="1"/>
    <col min="6151" max="6158" width="16" customWidth="1"/>
    <col min="6159" max="6159" width="18.42578125" customWidth="1"/>
    <col min="6160" max="6162" width="16" customWidth="1"/>
    <col min="6163" max="6163" width="17.42578125" bestFit="1" customWidth="1"/>
    <col min="6164" max="6164" width="17.28515625" customWidth="1"/>
    <col min="6165" max="6166" width="11.42578125" customWidth="1"/>
    <col min="6401" max="6401" width="5.28515625" customWidth="1"/>
    <col min="6402" max="6402" width="64.7109375" customWidth="1"/>
    <col min="6403" max="6403" width="27.28515625" customWidth="1"/>
    <col min="6404" max="6405" width="26.42578125" customWidth="1"/>
    <col min="6406" max="6406" width="20.140625" customWidth="1"/>
    <col min="6407" max="6414" width="16" customWidth="1"/>
    <col min="6415" max="6415" width="18.42578125" customWidth="1"/>
    <col min="6416" max="6418" width="16" customWidth="1"/>
    <col min="6419" max="6419" width="17.42578125" bestFit="1" customWidth="1"/>
    <col min="6420" max="6420" width="17.28515625" customWidth="1"/>
    <col min="6421" max="6422" width="11.42578125" customWidth="1"/>
    <col min="6657" max="6657" width="5.28515625" customWidth="1"/>
    <col min="6658" max="6658" width="64.7109375" customWidth="1"/>
    <col min="6659" max="6659" width="27.28515625" customWidth="1"/>
    <col min="6660" max="6661" width="26.42578125" customWidth="1"/>
    <col min="6662" max="6662" width="20.140625" customWidth="1"/>
    <col min="6663" max="6670" width="16" customWidth="1"/>
    <col min="6671" max="6671" width="18.42578125" customWidth="1"/>
    <col min="6672" max="6674" width="16" customWidth="1"/>
    <col min="6675" max="6675" width="17.42578125" bestFit="1" customWidth="1"/>
    <col min="6676" max="6676" width="17.28515625" customWidth="1"/>
    <col min="6677" max="6678" width="11.42578125" customWidth="1"/>
    <col min="6913" max="6913" width="5.28515625" customWidth="1"/>
    <col min="6914" max="6914" width="64.7109375" customWidth="1"/>
    <col min="6915" max="6915" width="27.28515625" customWidth="1"/>
    <col min="6916" max="6917" width="26.42578125" customWidth="1"/>
    <col min="6918" max="6918" width="20.140625" customWidth="1"/>
    <col min="6919" max="6926" width="16" customWidth="1"/>
    <col min="6927" max="6927" width="18.42578125" customWidth="1"/>
    <col min="6928" max="6930" width="16" customWidth="1"/>
    <col min="6931" max="6931" width="17.42578125" bestFit="1" customWidth="1"/>
    <col min="6932" max="6932" width="17.28515625" customWidth="1"/>
    <col min="6933" max="6934" width="11.42578125" customWidth="1"/>
    <col min="7169" max="7169" width="5.28515625" customWidth="1"/>
    <col min="7170" max="7170" width="64.7109375" customWidth="1"/>
    <col min="7171" max="7171" width="27.28515625" customWidth="1"/>
    <col min="7172" max="7173" width="26.42578125" customWidth="1"/>
    <col min="7174" max="7174" width="20.140625" customWidth="1"/>
    <col min="7175" max="7182" width="16" customWidth="1"/>
    <col min="7183" max="7183" width="18.42578125" customWidth="1"/>
    <col min="7184" max="7186" width="16" customWidth="1"/>
    <col min="7187" max="7187" width="17.42578125" bestFit="1" customWidth="1"/>
    <col min="7188" max="7188" width="17.28515625" customWidth="1"/>
    <col min="7189" max="7190" width="11.42578125" customWidth="1"/>
    <col min="7425" max="7425" width="5.28515625" customWidth="1"/>
    <col min="7426" max="7426" width="64.7109375" customWidth="1"/>
    <col min="7427" max="7427" width="27.28515625" customWidth="1"/>
    <col min="7428" max="7429" width="26.42578125" customWidth="1"/>
    <col min="7430" max="7430" width="20.140625" customWidth="1"/>
    <col min="7431" max="7438" width="16" customWidth="1"/>
    <col min="7439" max="7439" width="18.42578125" customWidth="1"/>
    <col min="7440" max="7442" width="16" customWidth="1"/>
    <col min="7443" max="7443" width="17.42578125" bestFit="1" customWidth="1"/>
    <col min="7444" max="7444" width="17.28515625" customWidth="1"/>
    <col min="7445" max="7446" width="11.42578125" customWidth="1"/>
    <col min="7681" max="7681" width="5.28515625" customWidth="1"/>
    <col min="7682" max="7682" width="64.7109375" customWidth="1"/>
    <col min="7683" max="7683" width="27.28515625" customWidth="1"/>
    <col min="7684" max="7685" width="26.42578125" customWidth="1"/>
    <col min="7686" max="7686" width="20.140625" customWidth="1"/>
    <col min="7687" max="7694" width="16" customWidth="1"/>
    <col min="7695" max="7695" width="18.42578125" customWidth="1"/>
    <col min="7696" max="7698" width="16" customWidth="1"/>
    <col min="7699" max="7699" width="17.42578125" bestFit="1" customWidth="1"/>
    <col min="7700" max="7700" width="17.28515625" customWidth="1"/>
    <col min="7701" max="7702" width="11.42578125" customWidth="1"/>
    <col min="7937" max="7937" width="5.28515625" customWidth="1"/>
    <col min="7938" max="7938" width="64.7109375" customWidth="1"/>
    <col min="7939" max="7939" width="27.28515625" customWidth="1"/>
    <col min="7940" max="7941" width="26.42578125" customWidth="1"/>
    <col min="7942" max="7942" width="20.140625" customWidth="1"/>
    <col min="7943" max="7950" width="16" customWidth="1"/>
    <col min="7951" max="7951" width="18.42578125" customWidth="1"/>
    <col min="7952" max="7954" width="16" customWidth="1"/>
    <col min="7955" max="7955" width="17.42578125" bestFit="1" customWidth="1"/>
    <col min="7956" max="7956" width="17.28515625" customWidth="1"/>
    <col min="7957" max="7958" width="11.42578125" customWidth="1"/>
    <col min="8193" max="8193" width="5.28515625" customWidth="1"/>
    <col min="8194" max="8194" width="64.7109375" customWidth="1"/>
    <col min="8195" max="8195" width="27.28515625" customWidth="1"/>
    <col min="8196" max="8197" width="26.42578125" customWidth="1"/>
    <col min="8198" max="8198" width="20.140625" customWidth="1"/>
    <col min="8199" max="8206" width="16" customWidth="1"/>
    <col min="8207" max="8207" width="18.42578125" customWidth="1"/>
    <col min="8208" max="8210" width="16" customWidth="1"/>
    <col min="8211" max="8211" width="17.42578125" bestFit="1" customWidth="1"/>
    <col min="8212" max="8212" width="17.28515625" customWidth="1"/>
    <col min="8213" max="8214" width="11.42578125" customWidth="1"/>
    <col min="8449" max="8449" width="5.28515625" customWidth="1"/>
    <col min="8450" max="8450" width="64.7109375" customWidth="1"/>
    <col min="8451" max="8451" width="27.28515625" customWidth="1"/>
    <col min="8452" max="8453" width="26.42578125" customWidth="1"/>
    <col min="8454" max="8454" width="20.140625" customWidth="1"/>
    <col min="8455" max="8462" width="16" customWidth="1"/>
    <col min="8463" max="8463" width="18.42578125" customWidth="1"/>
    <col min="8464" max="8466" width="16" customWidth="1"/>
    <col min="8467" max="8467" width="17.42578125" bestFit="1" customWidth="1"/>
    <col min="8468" max="8468" width="17.28515625" customWidth="1"/>
    <col min="8469" max="8470" width="11.42578125" customWidth="1"/>
    <col min="8705" max="8705" width="5.28515625" customWidth="1"/>
    <col min="8706" max="8706" width="64.7109375" customWidth="1"/>
    <col min="8707" max="8707" width="27.28515625" customWidth="1"/>
    <col min="8708" max="8709" width="26.42578125" customWidth="1"/>
    <col min="8710" max="8710" width="20.140625" customWidth="1"/>
    <col min="8711" max="8718" width="16" customWidth="1"/>
    <col min="8719" max="8719" width="18.42578125" customWidth="1"/>
    <col min="8720" max="8722" width="16" customWidth="1"/>
    <col min="8723" max="8723" width="17.42578125" bestFit="1" customWidth="1"/>
    <col min="8724" max="8724" width="17.28515625" customWidth="1"/>
    <col min="8725" max="8726" width="11.42578125" customWidth="1"/>
    <col min="8961" max="8961" width="5.28515625" customWidth="1"/>
    <col min="8962" max="8962" width="64.7109375" customWidth="1"/>
    <col min="8963" max="8963" width="27.28515625" customWidth="1"/>
    <col min="8964" max="8965" width="26.42578125" customWidth="1"/>
    <col min="8966" max="8966" width="20.140625" customWidth="1"/>
    <col min="8967" max="8974" width="16" customWidth="1"/>
    <col min="8975" max="8975" width="18.42578125" customWidth="1"/>
    <col min="8976" max="8978" width="16" customWidth="1"/>
    <col min="8979" max="8979" width="17.42578125" bestFit="1" customWidth="1"/>
    <col min="8980" max="8980" width="17.28515625" customWidth="1"/>
    <col min="8981" max="8982" width="11.42578125" customWidth="1"/>
    <col min="9217" max="9217" width="5.28515625" customWidth="1"/>
    <col min="9218" max="9218" width="64.7109375" customWidth="1"/>
    <col min="9219" max="9219" width="27.28515625" customWidth="1"/>
    <col min="9220" max="9221" width="26.42578125" customWidth="1"/>
    <col min="9222" max="9222" width="20.140625" customWidth="1"/>
    <col min="9223" max="9230" width="16" customWidth="1"/>
    <col min="9231" max="9231" width="18.42578125" customWidth="1"/>
    <col min="9232" max="9234" width="16" customWidth="1"/>
    <col min="9235" max="9235" width="17.42578125" bestFit="1" customWidth="1"/>
    <col min="9236" max="9236" width="17.28515625" customWidth="1"/>
    <col min="9237" max="9238" width="11.42578125" customWidth="1"/>
    <col min="9473" max="9473" width="5.28515625" customWidth="1"/>
    <col min="9474" max="9474" width="64.7109375" customWidth="1"/>
    <col min="9475" max="9475" width="27.28515625" customWidth="1"/>
    <col min="9476" max="9477" width="26.42578125" customWidth="1"/>
    <col min="9478" max="9478" width="20.140625" customWidth="1"/>
    <col min="9479" max="9486" width="16" customWidth="1"/>
    <col min="9487" max="9487" width="18.42578125" customWidth="1"/>
    <col min="9488" max="9490" width="16" customWidth="1"/>
    <col min="9491" max="9491" width="17.42578125" bestFit="1" customWidth="1"/>
    <col min="9492" max="9492" width="17.28515625" customWidth="1"/>
    <col min="9493" max="9494" width="11.42578125" customWidth="1"/>
    <col min="9729" max="9729" width="5.28515625" customWidth="1"/>
    <col min="9730" max="9730" width="64.7109375" customWidth="1"/>
    <col min="9731" max="9731" width="27.28515625" customWidth="1"/>
    <col min="9732" max="9733" width="26.42578125" customWidth="1"/>
    <col min="9734" max="9734" width="20.140625" customWidth="1"/>
    <col min="9735" max="9742" width="16" customWidth="1"/>
    <col min="9743" max="9743" width="18.42578125" customWidth="1"/>
    <col min="9744" max="9746" width="16" customWidth="1"/>
    <col min="9747" max="9747" width="17.42578125" bestFit="1" customWidth="1"/>
    <col min="9748" max="9748" width="17.28515625" customWidth="1"/>
    <col min="9749" max="9750" width="11.42578125" customWidth="1"/>
    <col min="9985" max="9985" width="5.28515625" customWidth="1"/>
    <col min="9986" max="9986" width="64.7109375" customWidth="1"/>
    <col min="9987" max="9987" width="27.28515625" customWidth="1"/>
    <col min="9988" max="9989" width="26.42578125" customWidth="1"/>
    <col min="9990" max="9990" width="20.140625" customWidth="1"/>
    <col min="9991" max="9998" width="16" customWidth="1"/>
    <col min="9999" max="9999" width="18.42578125" customWidth="1"/>
    <col min="10000" max="10002" width="16" customWidth="1"/>
    <col min="10003" max="10003" width="17.42578125" bestFit="1" customWidth="1"/>
    <col min="10004" max="10004" width="17.28515625" customWidth="1"/>
    <col min="10005" max="10006" width="11.42578125" customWidth="1"/>
    <col min="10241" max="10241" width="5.28515625" customWidth="1"/>
    <col min="10242" max="10242" width="64.7109375" customWidth="1"/>
    <col min="10243" max="10243" width="27.28515625" customWidth="1"/>
    <col min="10244" max="10245" width="26.42578125" customWidth="1"/>
    <col min="10246" max="10246" width="20.140625" customWidth="1"/>
    <col min="10247" max="10254" width="16" customWidth="1"/>
    <col min="10255" max="10255" width="18.42578125" customWidth="1"/>
    <col min="10256" max="10258" width="16" customWidth="1"/>
    <col min="10259" max="10259" width="17.42578125" bestFit="1" customWidth="1"/>
    <col min="10260" max="10260" width="17.28515625" customWidth="1"/>
    <col min="10261" max="10262" width="11.42578125" customWidth="1"/>
    <col min="10497" max="10497" width="5.28515625" customWidth="1"/>
    <col min="10498" max="10498" width="64.7109375" customWidth="1"/>
    <col min="10499" max="10499" width="27.28515625" customWidth="1"/>
    <col min="10500" max="10501" width="26.42578125" customWidth="1"/>
    <col min="10502" max="10502" width="20.140625" customWidth="1"/>
    <col min="10503" max="10510" width="16" customWidth="1"/>
    <col min="10511" max="10511" width="18.42578125" customWidth="1"/>
    <col min="10512" max="10514" width="16" customWidth="1"/>
    <col min="10515" max="10515" width="17.42578125" bestFit="1" customWidth="1"/>
    <col min="10516" max="10516" width="17.28515625" customWidth="1"/>
    <col min="10517" max="10518" width="11.42578125" customWidth="1"/>
    <col min="10753" max="10753" width="5.28515625" customWidth="1"/>
    <col min="10754" max="10754" width="64.7109375" customWidth="1"/>
    <col min="10755" max="10755" width="27.28515625" customWidth="1"/>
    <col min="10756" max="10757" width="26.42578125" customWidth="1"/>
    <col min="10758" max="10758" width="20.140625" customWidth="1"/>
    <col min="10759" max="10766" width="16" customWidth="1"/>
    <col min="10767" max="10767" width="18.42578125" customWidth="1"/>
    <col min="10768" max="10770" width="16" customWidth="1"/>
    <col min="10771" max="10771" width="17.42578125" bestFit="1" customWidth="1"/>
    <col min="10772" max="10772" width="17.28515625" customWidth="1"/>
    <col min="10773" max="10774" width="11.42578125" customWidth="1"/>
    <col min="11009" max="11009" width="5.28515625" customWidth="1"/>
    <col min="11010" max="11010" width="64.7109375" customWidth="1"/>
    <col min="11011" max="11011" width="27.28515625" customWidth="1"/>
    <col min="11012" max="11013" width="26.42578125" customWidth="1"/>
    <col min="11014" max="11014" width="20.140625" customWidth="1"/>
    <col min="11015" max="11022" width="16" customWidth="1"/>
    <col min="11023" max="11023" width="18.42578125" customWidth="1"/>
    <col min="11024" max="11026" width="16" customWidth="1"/>
    <col min="11027" max="11027" width="17.42578125" bestFit="1" customWidth="1"/>
    <col min="11028" max="11028" width="17.28515625" customWidth="1"/>
    <col min="11029" max="11030" width="11.42578125" customWidth="1"/>
    <col min="11265" max="11265" width="5.28515625" customWidth="1"/>
    <col min="11266" max="11266" width="64.7109375" customWidth="1"/>
    <col min="11267" max="11267" width="27.28515625" customWidth="1"/>
    <col min="11268" max="11269" width="26.42578125" customWidth="1"/>
    <col min="11270" max="11270" width="20.140625" customWidth="1"/>
    <col min="11271" max="11278" width="16" customWidth="1"/>
    <col min="11279" max="11279" width="18.42578125" customWidth="1"/>
    <col min="11280" max="11282" width="16" customWidth="1"/>
    <col min="11283" max="11283" width="17.42578125" bestFit="1" customWidth="1"/>
    <col min="11284" max="11284" width="17.28515625" customWidth="1"/>
    <col min="11285" max="11286" width="11.42578125" customWidth="1"/>
    <col min="11521" max="11521" width="5.28515625" customWidth="1"/>
    <col min="11522" max="11522" width="64.7109375" customWidth="1"/>
    <col min="11523" max="11523" width="27.28515625" customWidth="1"/>
    <col min="11524" max="11525" width="26.42578125" customWidth="1"/>
    <col min="11526" max="11526" width="20.140625" customWidth="1"/>
    <col min="11527" max="11534" width="16" customWidth="1"/>
    <col min="11535" max="11535" width="18.42578125" customWidth="1"/>
    <col min="11536" max="11538" width="16" customWidth="1"/>
    <col min="11539" max="11539" width="17.42578125" bestFit="1" customWidth="1"/>
    <col min="11540" max="11540" width="17.28515625" customWidth="1"/>
    <col min="11541" max="11542" width="11.42578125" customWidth="1"/>
    <col min="11777" max="11777" width="5.28515625" customWidth="1"/>
    <col min="11778" max="11778" width="64.7109375" customWidth="1"/>
    <col min="11779" max="11779" width="27.28515625" customWidth="1"/>
    <col min="11780" max="11781" width="26.42578125" customWidth="1"/>
    <col min="11782" max="11782" width="20.140625" customWidth="1"/>
    <col min="11783" max="11790" width="16" customWidth="1"/>
    <col min="11791" max="11791" width="18.42578125" customWidth="1"/>
    <col min="11792" max="11794" width="16" customWidth="1"/>
    <col min="11795" max="11795" width="17.42578125" bestFit="1" customWidth="1"/>
    <col min="11796" max="11796" width="17.28515625" customWidth="1"/>
    <col min="11797" max="11798" width="11.42578125" customWidth="1"/>
    <col min="12033" max="12033" width="5.28515625" customWidth="1"/>
    <col min="12034" max="12034" width="64.7109375" customWidth="1"/>
    <col min="12035" max="12035" width="27.28515625" customWidth="1"/>
    <col min="12036" max="12037" width="26.42578125" customWidth="1"/>
    <col min="12038" max="12038" width="20.140625" customWidth="1"/>
    <col min="12039" max="12046" width="16" customWidth="1"/>
    <col min="12047" max="12047" width="18.42578125" customWidth="1"/>
    <col min="12048" max="12050" width="16" customWidth="1"/>
    <col min="12051" max="12051" width="17.42578125" bestFit="1" customWidth="1"/>
    <col min="12052" max="12052" width="17.28515625" customWidth="1"/>
    <col min="12053" max="12054" width="11.42578125" customWidth="1"/>
    <col min="12289" max="12289" width="5.28515625" customWidth="1"/>
    <col min="12290" max="12290" width="64.7109375" customWidth="1"/>
    <col min="12291" max="12291" width="27.28515625" customWidth="1"/>
    <col min="12292" max="12293" width="26.42578125" customWidth="1"/>
    <col min="12294" max="12294" width="20.140625" customWidth="1"/>
    <col min="12295" max="12302" width="16" customWidth="1"/>
    <col min="12303" max="12303" width="18.42578125" customWidth="1"/>
    <col min="12304" max="12306" width="16" customWidth="1"/>
    <col min="12307" max="12307" width="17.42578125" bestFit="1" customWidth="1"/>
    <col min="12308" max="12308" width="17.28515625" customWidth="1"/>
    <col min="12309" max="12310" width="11.42578125" customWidth="1"/>
    <col min="12545" max="12545" width="5.28515625" customWidth="1"/>
    <col min="12546" max="12546" width="64.7109375" customWidth="1"/>
    <col min="12547" max="12547" width="27.28515625" customWidth="1"/>
    <col min="12548" max="12549" width="26.42578125" customWidth="1"/>
    <col min="12550" max="12550" width="20.140625" customWidth="1"/>
    <col min="12551" max="12558" width="16" customWidth="1"/>
    <col min="12559" max="12559" width="18.42578125" customWidth="1"/>
    <col min="12560" max="12562" width="16" customWidth="1"/>
    <col min="12563" max="12563" width="17.42578125" bestFit="1" customWidth="1"/>
    <col min="12564" max="12564" width="17.28515625" customWidth="1"/>
    <col min="12565" max="12566" width="11.42578125" customWidth="1"/>
    <col min="12801" max="12801" width="5.28515625" customWidth="1"/>
    <col min="12802" max="12802" width="64.7109375" customWidth="1"/>
    <col min="12803" max="12803" width="27.28515625" customWidth="1"/>
    <col min="12804" max="12805" width="26.42578125" customWidth="1"/>
    <col min="12806" max="12806" width="20.140625" customWidth="1"/>
    <col min="12807" max="12814" width="16" customWidth="1"/>
    <col min="12815" max="12815" width="18.42578125" customWidth="1"/>
    <col min="12816" max="12818" width="16" customWidth="1"/>
    <col min="12819" max="12819" width="17.42578125" bestFit="1" customWidth="1"/>
    <col min="12820" max="12820" width="17.28515625" customWidth="1"/>
    <col min="12821" max="12822" width="11.42578125" customWidth="1"/>
    <col min="13057" max="13057" width="5.28515625" customWidth="1"/>
    <col min="13058" max="13058" width="64.7109375" customWidth="1"/>
    <col min="13059" max="13059" width="27.28515625" customWidth="1"/>
    <col min="13060" max="13061" width="26.42578125" customWidth="1"/>
    <col min="13062" max="13062" width="20.140625" customWidth="1"/>
    <col min="13063" max="13070" width="16" customWidth="1"/>
    <col min="13071" max="13071" width="18.42578125" customWidth="1"/>
    <col min="13072" max="13074" width="16" customWidth="1"/>
    <col min="13075" max="13075" width="17.42578125" bestFit="1" customWidth="1"/>
    <col min="13076" max="13076" width="17.28515625" customWidth="1"/>
    <col min="13077" max="13078" width="11.42578125" customWidth="1"/>
    <col min="13313" max="13313" width="5.28515625" customWidth="1"/>
    <col min="13314" max="13314" width="64.7109375" customWidth="1"/>
    <col min="13315" max="13315" width="27.28515625" customWidth="1"/>
    <col min="13316" max="13317" width="26.42578125" customWidth="1"/>
    <col min="13318" max="13318" width="20.140625" customWidth="1"/>
    <col min="13319" max="13326" width="16" customWidth="1"/>
    <col min="13327" max="13327" width="18.42578125" customWidth="1"/>
    <col min="13328" max="13330" width="16" customWidth="1"/>
    <col min="13331" max="13331" width="17.42578125" bestFit="1" customWidth="1"/>
    <col min="13332" max="13332" width="17.28515625" customWidth="1"/>
    <col min="13333" max="13334" width="11.42578125" customWidth="1"/>
    <col min="13569" max="13569" width="5.28515625" customWidth="1"/>
    <col min="13570" max="13570" width="64.7109375" customWidth="1"/>
    <col min="13571" max="13571" width="27.28515625" customWidth="1"/>
    <col min="13572" max="13573" width="26.42578125" customWidth="1"/>
    <col min="13574" max="13574" width="20.140625" customWidth="1"/>
    <col min="13575" max="13582" width="16" customWidth="1"/>
    <col min="13583" max="13583" width="18.42578125" customWidth="1"/>
    <col min="13584" max="13586" width="16" customWidth="1"/>
    <col min="13587" max="13587" width="17.42578125" bestFit="1" customWidth="1"/>
    <col min="13588" max="13588" width="17.28515625" customWidth="1"/>
    <col min="13589" max="13590" width="11.42578125" customWidth="1"/>
    <col min="13825" max="13825" width="5.28515625" customWidth="1"/>
    <col min="13826" max="13826" width="64.7109375" customWidth="1"/>
    <col min="13827" max="13827" width="27.28515625" customWidth="1"/>
    <col min="13828" max="13829" width="26.42578125" customWidth="1"/>
    <col min="13830" max="13830" width="20.140625" customWidth="1"/>
    <col min="13831" max="13838" width="16" customWidth="1"/>
    <col min="13839" max="13839" width="18.42578125" customWidth="1"/>
    <col min="13840" max="13842" width="16" customWidth="1"/>
    <col min="13843" max="13843" width="17.42578125" bestFit="1" customWidth="1"/>
    <col min="13844" max="13844" width="17.28515625" customWidth="1"/>
    <col min="13845" max="13846" width="11.42578125" customWidth="1"/>
    <col min="14081" max="14081" width="5.28515625" customWidth="1"/>
    <col min="14082" max="14082" width="64.7109375" customWidth="1"/>
    <col min="14083" max="14083" width="27.28515625" customWidth="1"/>
    <col min="14084" max="14085" width="26.42578125" customWidth="1"/>
    <col min="14086" max="14086" width="20.140625" customWidth="1"/>
    <col min="14087" max="14094" width="16" customWidth="1"/>
    <col min="14095" max="14095" width="18.42578125" customWidth="1"/>
    <col min="14096" max="14098" width="16" customWidth="1"/>
    <col min="14099" max="14099" width="17.42578125" bestFit="1" customWidth="1"/>
    <col min="14100" max="14100" width="17.28515625" customWidth="1"/>
    <col min="14101" max="14102" width="11.42578125" customWidth="1"/>
    <col min="14337" max="14337" width="5.28515625" customWidth="1"/>
    <col min="14338" max="14338" width="64.7109375" customWidth="1"/>
    <col min="14339" max="14339" width="27.28515625" customWidth="1"/>
    <col min="14340" max="14341" width="26.42578125" customWidth="1"/>
    <col min="14342" max="14342" width="20.140625" customWidth="1"/>
    <col min="14343" max="14350" width="16" customWidth="1"/>
    <col min="14351" max="14351" width="18.42578125" customWidth="1"/>
    <col min="14352" max="14354" width="16" customWidth="1"/>
    <col min="14355" max="14355" width="17.42578125" bestFit="1" customWidth="1"/>
    <col min="14356" max="14356" width="17.28515625" customWidth="1"/>
    <col min="14357" max="14358" width="11.42578125" customWidth="1"/>
    <col min="14593" max="14593" width="5.28515625" customWidth="1"/>
    <col min="14594" max="14594" width="64.7109375" customWidth="1"/>
    <col min="14595" max="14595" width="27.28515625" customWidth="1"/>
    <col min="14596" max="14597" width="26.42578125" customWidth="1"/>
    <col min="14598" max="14598" width="20.140625" customWidth="1"/>
    <col min="14599" max="14606" width="16" customWidth="1"/>
    <col min="14607" max="14607" width="18.42578125" customWidth="1"/>
    <col min="14608" max="14610" width="16" customWidth="1"/>
    <col min="14611" max="14611" width="17.42578125" bestFit="1" customWidth="1"/>
    <col min="14612" max="14612" width="17.28515625" customWidth="1"/>
    <col min="14613" max="14614" width="11.42578125" customWidth="1"/>
    <col min="14849" max="14849" width="5.28515625" customWidth="1"/>
    <col min="14850" max="14850" width="64.7109375" customWidth="1"/>
    <col min="14851" max="14851" width="27.28515625" customWidth="1"/>
    <col min="14852" max="14853" width="26.42578125" customWidth="1"/>
    <col min="14854" max="14854" width="20.140625" customWidth="1"/>
    <col min="14855" max="14862" width="16" customWidth="1"/>
    <col min="14863" max="14863" width="18.42578125" customWidth="1"/>
    <col min="14864" max="14866" width="16" customWidth="1"/>
    <col min="14867" max="14867" width="17.42578125" bestFit="1" customWidth="1"/>
    <col min="14868" max="14868" width="17.28515625" customWidth="1"/>
    <col min="14869" max="14870" width="11.42578125" customWidth="1"/>
    <col min="15105" max="15105" width="5.28515625" customWidth="1"/>
    <col min="15106" max="15106" width="64.7109375" customWidth="1"/>
    <col min="15107" max="15107" width="27.28515625" customWidth="1"/>
    <col min="15108" max="15109" width="26.42578125" customWidth="1"/>
    <col min="15110" max="15110" width="20.140625" customWidth="1"/>
    <col min="15111" max="15118" width="16" customWidth="1"/>
    <col min="15119" max="15119" width="18.42578125" customWidth="1"/>
    <col min="15120" max="15122" width="16" customWidth="1"/>
    <col min="15123" max="15123" width="17.42578125" bestFit="1" customWidth="1"/>
    <col min="15124" max="15124" width="17.28515625" customWidth="1"/>
    <col min="15125" max="15126" width="11.42578125" customWidth="1"/>
    <col min="15361" max="15361" width="5.28515625" customWidth="1"/>
    <col min="15362" max="15362" width="64.7109375" customWidth="1"/>
    <col min="15363" max="15363" width="27.28515625" customWidth="1"/>
    <col min="15364" max="15365" width="26.42578125" customWidth="1"/>
    <col min="15366" max="15366" width="20.140625" customWidth="1"/>
    <col min="15367" max="15374" width="16" customWidth="1"/>
    <col min="15375" max="15375" width="18.42578125" customWidth="1"/>
    <col min="15376" max="15378" width="16" customWidth="1"/>
    <col min="15379" max="15379" width="17.42578125" bestFit="1" customWidth="1"/>
    <col min="15380" max="15380" width="17.28515625" customWidth="1"/>
    <col min="15381" max="15382" width="11.42578125" customWidth="1"/>
    <col min="15617" max="15617" width="5.28515625" customWidth="1"/>
    <col min="15618" max="15618" width="64.7109375" customWidth="1"/>
    <col min="15619" max="15619" width="27.28515625" customWidth="1"/>
    <col min="15620" max="15621" width="26.42578125" customWidth="1"/>
    <col min="15622" max="15622" width="20.140625" customWidth="1"/>
    <col min="15623" max="15630" width="16" customWidth="1"/>
    <col min="15631" max="15631" width="18.42578125" customWidth="1"/>
    <col min="15632" max="15634" width="16" customWidth="1"/>
    <col min="15635" max="15635" width="17.42578125" bestFit="1" customWidth="1"/>
    <col min="15636" max="15636" width="17.28515625" customWidth="1"/>
    <col min="15637" max="15638" width="11.42578125" customWidth="1"/>
    <col min="15873" max="15873" width="5.28515625" customWidth="1"/>
    <col min="15874" max="15874" width="64.7109375" customWidth="1"/>
    <col min="15875" max="15875" width="27.28515625" customWidth="1"/>
    <col min="15876" max="15877" width="26.42578125" customWidth="1"/>
    <col min="15878" max="15878" width="20.140625" customWidth="1"/>
    <col min="15879" max="15886" width="16" customWidth="1"/>
    <col min="15887" max="15887" width="18.42578125" customWidth="1"/>
    <col min="15888" max="15890" width="16" customWidth="1"/>
    <col min="15891" max="15891" width="17.42578125" bestFit="1" customWidth="1"/>
    <col min="15892" max="15892" width="17.28515625" customWidth="1"/>
    <col min="15893" max="15894" width="11.42578125" customWidth="1"/>
    <col min="16129" max="16129" width="5.28515625" customWidth="1"/>
    <col min="16130" max="16130" width="64.7109375" customWidth="1"/>
    <col min="16131" max="16131" width="27.28515625" customWidth="1"/>
    <col min="16132" max="16133" width="26.42578125" customWidth="1"/>
    <col min="16134" max="16134" width="20.140625" customWidth="1"/>
    <col min="16135" max="16142" width="16" customWidth="1"/>
    <col min="16143" max="16143" width="18.42578125" customWidth="1"/>
    <col min="16144" max="16146" width="16" customWidth="1"/>
    <col min="16147" max="16147" width="17.42578125" bestFit="1" customWidth="1"/>
    <col min="16148" max="16148" width="17.28515625" customWidth="1"/>
    <col min="16149" max="16150" width="11.42578125" customWidth="1"/>
  </cols>
  <sheetData>
    <row r="1" spans="1:49" s="12" customFormat="1" ht="3" customHeight="1" x14ac:dyDescent="0.25">
      <c r="A1" s="431"/>
      <c r="B1" s="431"/>
      <c r="C1" s="431"/>
      <c r="D1" s="431"/>
      <c r="E1" s="431"/>
      <c r="F1" s="431"/>
      <c r="G1" s="431"/>
      <c r="H1" s="431"/>
      <c r="I1" s="431"/>
      <c r="J1" s="431"/>
      <c r="K1" s="431"/>
      <c r="L1" s="431"/>
      <c r="M1" s="431"/>
      <c r="N1" s="431"/>
      <c r="O1" s="431"/>
      <c r="P1" s="431"/>
      <c r="Q1" s="431"/>
      <c r="R1" s="431"/>
      <c r="S1" s="431"/>
      <c r="T1" s="431"/>
      <c r="U1" s="11"/>
    </row>
    <row r="2" spans="1:49" s="4" customFormat="1" ht="78" customHeight="1" x14ac:dyDescent="0.25">
      <c r="A2" s="471"/>
      <c r="B2" s="471"/>
      <c r="C2" s="491" t="s">
        <v>649</v>
      </c>
      <c r="D2" s="491"/>
      <c r="E2" s="491"/>
      <c r="F2" s="491"/>
      <c r="G2" s="491"/>
      <c r="H2" s="491"/>
      <c r="I2" s="491"/>
      <c r="J2" s="491"/>
      <c r="K2" s="491"/>
      <c r="L2" s="491"/>
      <c r="M2" s="491"/>
      <c r="N2" s="491"/>
      <c r="O2" s="491"/>
      <c r="P2" s="491"/>
      <c r="Q2" s="491"/>
      <c r="R2" s="491"/>
      <c r="S2" s="491"/>
      <c r="T2" s="192"/>
      <c r="U2" s="192"/>
      <c r="V2" s="192"/>
      <c r="W2" s="192"/>
      <c r="X2" s="192"/>
      <c r="Y2" s="192"/>
      <c r="Z2" s="192"/>
    </row>
    <row r="3" spans="1:49" s="4" customFormat="1" ht="15" hidden="1" x14ac:dyDescent="0.25">
      <c r="A3" s="5"/>
      <c r="B3" s="5"/>
      <c r="C3" s="5"/>
      <c r="D3" s="5"/>
      <c r="E3" s="15" t="s">
        <v>38</v>
      </c>
      <c r="F3" s="16"/>
      <c r="G3" s="5"/>
      <c r="H3" s="5"/>
      <c r="I3" s="5"/>
      <c r="J3" s="5"/>
      <c r="K3" s="5"/>
      <c r="L3" s="5"/>
      <c r="M3" s="5"/>
      <c r="N3" s="5"/>
      <c r="O3" s="5"/>
      <c r="P3" s="5"/>
      <c r="Q3" s="5"/>
      <c r="R3" s="5"/>
      <c r="S3" s="5"/>
      <c r="T3" s="14"/>
      <c r="U3" s="5"/>
    </row>
    <row r="4" spans="1:49" s="4" customFormat="1" ht="15" hidden="1" x14ac:dyDescent="0.25">
      <c r="A4" s="5"/>
      <c r="B4" s="5"/>
      <c r="C4" s="5"/>
      <c r="D4" s="5"/>
      <c r="E4" s="15" t="s">
        <v>37</v>
      </c>
      <c r="F4" s="16"/>
      <c r="G4" s="5"/>
      <c r="H4" s="5"/>
      <c r="I4" s="5"/>
      <c r="J4" s="5"/>
      <c r="K4" s="5"/>
      <c r="L4" s="5"/>
      <c r="M4" s="5"/>
      <c r="N4" s="5"/>
      <c r="O4" s="5"/>
      <c r="P4" s="5"/>
      <c r="Q4" s="5"/>
      <c r="R4" s="5"/>
      <c r="S4" s="5"/>
      <c r="T4" s="14"/>
      <c r="U4" s="5"/>
    </row>
    <row r="5" spans="1:49" s="4" customFormat="1" ht="3" customHeight="1" x14ac:dyDescent="0.25">
      <c r="A5" s="490"/>
      <c r="B5" s="490"/>
      <c r="C5" s="490"/>
      <c r="D5" s="490"/>
      <c r="E5" s="490"/>
      <c r="F5" s="490"/>
      <c r="G5" s="490"/>
      <c r="H5" s="490"/>
      <c r="I5" s="490"/>
      <c r="J5" s="490"/>
      <c r="K5" s="490"/>
      <c r="L5" s="490"/>
      <c r="M5" s="490"/>
      <c r="N5" s="490"/>
      <c r="O5" s="490"/>
      <c r="P5" s="490"/>
      <c r="Q5" s="490"/>
      <c r="R5" s="490"/>
      <c r="S5" s="490"/>
      <c r="T5" s="13"/>
      <c r="U5" s="13"/>
      <c r="V5" s="13"/>
      <c r="W5" s="13"/>
    </row>
    <row r="6" spans="1:49" s="4" customFormat="1" ht="96.75" customHeight="1" x14ac:dyDescent="0.25">
      <c r="A6" s="440" t="s">
        <v>634</v>
      </c>
      <c r="B6" s="440"/>
      <c r="C6" s="440"/>
      <c r="D6" s="440"/>
      <c r="E6" s="440"/>
      <c r="F6" s="440"/>
      <c r="G6" s="313"/>
      <c r="H6" s="313"/>
      <c r="I6" s="313"/>
      <c r="J6" s="313"/>
      <c r="K6" s="313"/>
      <c r="L6" s="313"/>
      <c r="M6" s="313"/>
      <c r="N6" s="313"/>
      <c r="O6" s="313"/>
      <c r="P6" s="313"/>
      <c r="Q6" s="313"/>
      <c r="R6" s="313"/>
      <c r="S6" s="313"/>
      <c r="T6" s="14"/>
      <c r="U6" s="5"/>
    </row>
    <row r="7" spans="1:49" s="4" customFormat="1" ht="3" customHeight="1" x14ac:dyDescent="0.25">
      <c r="A7" s="439"/>
      <c r="B7" s="439"/>
      <c r="C7" s="439"/>
      <c r="D7" s="439"/>
      <c r="E7" s="439"/>
      <c r="F7" s="439"/>
      <c r="G7" s="439"/>
      <c r="H7" s="439"/>
      <c r="I7" s="439"/>
      <c r="J7" s="439"/>
      <c r="K7" s="439"/>
      <c r="L7" s="439"/>
      <c r="M7" s="439"/>
      <c r="N7" s="439"/>
      <c r="O7" s="439"/>
      <c r="P7" s="439"/>
      <c r="Q7" s="439"/>
      <c r="R7" s="439"/>
      <c r="S7" s="439"/>
      <c r="T7" s="13"/>
      <c r="U7" s="13"/>
      <c r="V7" s="13"/>
      <c r="W7" s="13"/>
    </row>
    <row r="8" spans="1:49" s="4" customFormat="1" ht="3" customHeight="1" x14ac:dyDescent="0.25">
      <c r="A8" s="305"/>
      <c r="B8" s="306"/>
      <c r="C8" s="306"/>
      <c r="D8" s="306"/>
      <c r="E8" s="305"/>
      <c r="F8" s="305"/>
      <c r="G8" s="5"/>
      <c r="H8" s="5"/>
      <c r="I8" s="5"/>
      <c r="J8" s="5"/>
      <c r="K8" s="5"/>
      <c r="L8" s="5"/>
      <c r="M8" s="5"/>
      <c r="N8" s="5"/>
      <c r="O8" s="5"/>
      <c r="P8" s="5"/>
      <c r="Q8" s="5"/>
      <c r="R8" s="5"/>
      <c r="S8" s="5"/>
      <c r="T8" s="14"/>
      <c r="U8" s="5"/>
    </row>
    <row r="9" spans="1:49" s="20" customFormat="1" ht="26.45" customHeight="1" x14ac:dyDescent="0.25">
      <c r="A9" s="432" t="s">
        <v>44</v>
      </c>
      <c r="B9" s="433" t="s">
        <v>350</v>
      </c>
      <c r="C9" s="433" t="s">
        <v>580</v>
      </c>
      <c r="D9" s="433" t="s">
        <v>62</v>
      </c>
      <c r="E9" s="432" t="s">
        <v>351</v>
      </c>
      <c r="F9" s="432" t="s">
        <v>264</v>
      </c>
      <c r="G9" s="435" t="s">
        <v>568</v>
      </c>
      <c r="H9" s="436"/>
      <c r="I9" s="436"/>
      <c r="J9" s="436"/>
      <c r="K9" s="436"/>
      <c r="L9" s="436"/>
      <c r="M9" s="436"/>
      <c r="N9" s="436"/>
      <c r="O9" s="436"/>
      <c r="P9" s="436"/>
      <c r="Q9" s="436"/>
      <c r="R9" s="437"/>
      <c r="S9" s="438" t="s">
        <v>352</v>
      </c>
      <c r="T9" s="17"/>
      <c r="U9" s="17"/>
      <c r="V9" s="17"/>
      <c r="W9" s="17"/>
      <c r="X9" s="17"/>
      <c r="Y9" s="17"/>
      <c r="Z9" s="17"/>
      <c r="AA9" s="18"/>
      <c r="AB9" s="18"/>
      <c r="AC9" s="18"/>
      <c r="AD9" s="18"/>
      <c r="AE9" s="18"/>
      <c r="AF9" s="18"/>
      <c r="AG9" s="18"/>
      <c r="AH9" s="18"/>
      <c r="AI9" s="18"/>
      <c r="AJ9" s="18"/>
      <c r="AK9" s="18"/>
      <c r="AL9" s="19"/>
      <c r="AM9" s="19"/>
      <c r="AN9" s="19"/>
      <c r="AO9" s="19"/>
      <c r="AP9" s="19"/>
      <c r="AQ9" s="19"/>
      <c r="AR9" s="19"/>
      <c r="AS9" s="19"/>
      <c r="AT9" s="19"/>
      <c r="AU9" s="19"/>
      <c r="AV9" s="19"/>
      <c r="AW9" s="19"/>
    </row>
    <row r="10" spans="1:49" s="24" customFormat="1" ht="15" x14ac:dyDescent="0.25">
      <c r="A10" s="432"/>
      <c r="B10" s="434"/>
      <c r="C10" s="434"/>
      <c r="D10" s="434"/>
      <c r="E10" s="432"/>
      <c r="F10" s="432"/>
      <c r="G10" s="21" t="s">
        <v>48</v>
      </c>
      <c r="H10" s="21" t="s">
        <v>49</v>
      </c>
      <c r="I10" s="21" t="s">
        <v>50</v>
      </c>
      <c r="J10" s="21" t="s">
        <v>51</v>
      </c>
      <c r="K10" s="21" t="s">
        <v>52</v>
      </c>
      <c r="L10" s="21" t="s">
        <v>53</v>
      </c>
      <c r="M10" s="22" t="s">
        <v>54</v>
      </c>
      <c r="N10" s="22" t="s">
        <v>55</v>
      </c>
      <c r="O10" s="22" t="s">
        <v>56</v>
      </c>
      <c r="P10" s="22" t="s">
        <v>57</v>
      </c>
      <c r="Q10" s="22" t="s">
        <v>58</v>
      </c>
      <c r="R10" s="22" t="s">
        <v>59</v>
      </c>
      <c r="S10" s="438"/>
      <c r="T10" s="23"/>
      <c r="U10" s="20"/>
      <c r="V10" s="20"/>
      <c r="W10" s="20"/>
      <c r="X10" s="20"/>
      <c r="Y10" s="20"/>
      <c r="Z10" s="20"/>
      <c r="AA10" s="20"/>
      <c r="AB10" s="20"/>
      <c r="AC10" s="20"/>
      <c r="AD10" s="20"/>
      <c r="AE10" s="20"/>
      <c r="AF10" s="20"/>
      <c r="AG10" s="20"/>
      <c r="AH10" s="20"/>
      <c r="AI10" s="20"/>
    </row>
    <row r="11" spans="1:49" s="24" customFormat="1" ht="15" x14ac:dyDescent="0.25">
      <c r="A11" s="25">
        <v>1</v>
      </c>
      <c r="B11" s="26"/>
      <c r="C11" s="26"/>
      <c r="D11" s="26"/>
      <c r="E11" s="196"/>
      <c r="F11" s="197"/>
      <c r="G11" s="78"/>
      <c r="H11" s="78"/>
      <c r="I11" s="78"/>
      <c r="J11" s="78"/>
      <c r="K11" s="78"/>
      <c r="L11" s="78"/>
      <c r="M11" s="78"/>
      <c r="N11" s="78"/>
      <c r="O11" s="78"/>
      <c r="P11" s="78"/>
      <c r="Q11" s="78"/>
      <c r="R11" s="78"/>
      <c r="S11" s="27">
        <f>+SUM(G11:R11)</f>
        <v>0</v>
      </c>
      <c r="T11" s="23"/>
      <c r="U11" s="20"/>
      <c r="V11" s="20"/>
      <c r="W11" s="20"/>
      <c r="X11" s="20"/>
      <c r="Y11" s="20"/>
      <c r="Z11" s="20"/>
      <c r="AA11" s="20"/>
      <c r="AB11" s="20"/>
      <c r="AC11" s="20"/>
      <c r="AD11" s="20"/>
      <c r="AE11" s="20"/>
      <c r="AF11" s="20"/>
      <c r="AG11" s="20"/>
      <c r="AH11" s="20"/>
      <c r="AI11" s="20"/>
    </row>
    <row r="12" spans="1:49" s="24" customFormat="1" ht="15" x14ac:dyDescent="0.25">
      <c r="A12" s="25">
        <v>2</v>
      </c>
      <c r="B12" s="26"/>
      <c r="C12" s="26"/>
      <c r="D12" s="26"/>
      <c r="E12" s="196"/>
      <c r="F12" s="197"/>
      <c r="G12" s="78"/>
      <c r="H12" s="78"/>
      <c r="I12" s="78"/>
      <c r="J12" s="78"/>
      <c r="K12" s="78"/>
      <c r="L12" s="78"/>
      <c r="M12" s="78"/>
      <c r="N12" s="78"/>
      <c r="O12" s="78"/>
      <c r="P12" s="78"/>
      <c r="Q12" s="78"/>
      <c r="R12" s="78"/>
      <c r="S12" s="27">
        <f t="shared" ref="S12:S54" si="0">+SUM(G12:R12)</f>
        <v>0</v>
      </c>
      <c r="T12" s="23"/>
      <c r="U12" s="20"/>
      <c r="V12" s="20"/>
      <c r="W12" s="20"/>
      <c r="X12" s="20"/>
      <c r="Y12" s="20"/>
      <c r="Z12" s="20"/>
      <c r="AA12" s="20"/>
      <c r="AB12" s="20"/>
      <c r="AC12" s="20"/>
      <c r="AD12" s="20"/>
      <c r="AE12" s="20"/>
      <c r="AF12" s="20"/>
      <c r="AG12" s="20"/>
      <c r="AH12" s="20"/>
      <c r="AI12" s="20"/>
    </row>
    <row r="13" spans="1:49" s="24" customFormat="1" ht="15" x14ac:dyDescent="0.25">
      <c r="A13" s="25">
        <v>3</v>
      </c>
      <c r="B13" s="26"/>
      <c r="C13" s="26"/>
      <c r="D13" s="26"/>
      <c r="E13" s="26"/>
      <c r="F13" s="197"/>
      <c r="G13" s="78"/>
      <c r="H13" s="78"/>
      <c r="I13" s="78"/>
      <c r="J13" s="78"/>
      <c r="K13" s="78"/>
      <c r="L13" s="78"/>
      <c r="M13" s="78"/>
      <c r="N13" s="78"/>
      <c r="O13" s="78"/>
      <c r="P13" s="78"/>
      <c r="Q13" s="78"/>
      <c r="R13" s="78"/>
      <c r="S13" s="27">
        <f t="shared" si="0"/>
        <v>0</v>
      </c>
      <c r="T13" s="23"/>
      <c r="U13" s="20"/>
      <c r="V13" s="20"/>
      <c r="W13" s="20"/>
      <c r="X13" s="20"/>
      <c r="Y13" s="20"/>
      <c r="Z13" s="20"/>
      <c r="AA13" s="20"/>
      <c r="AB13" s="20"/>
      <c r="AC13" s="20"/>
      <c r="AD13" s="20"/>
      <c r="AE13" s="20"/>
      <c r="AF13" s="20"/>
      <c r="AG13" s="20"/>
      <c r="AH13" s="20"/>
      <c r="AI13" s="20"/>
    </row>
    <row r="14" spans="1:49" s="24" customFormat="1" ht="15" x14ac:dyDescent="0.25">
      <c r="A14" s="25">
        <v>4</v>
      </c>
      <c r="B14" s="26"/>
      <c r="C14" s="26"/>
      <c r="D14" s="26"/>
      <c r="E14" s="26"/>
      <c r="F14" s="197"/>
      <c r="G14" s="78"/>
      <c r="H14" s="78"/>
      <c r="I14" s="78"/>
      <c r="J14" s="78"/>
      <c r="K14" s="78"/>
      <c r="L14" s="78"/>
      <c r="M14" s="78"/>
      <c r="N14" s="78"/>
      <c r="O14" s="78"/>
      <c r="P14" s="78"/>
      <c r="Q14" s="78"/>
      <c r="R14" s="78"/>
      <c r="S14" s="27">
        <f t="shared" si="0"/>
        <v>0</v>
      </c>
      <c r="T14" s="23"/>
      <c r="U14" s="20"/>
      <c r="V14" s="20"/>
      <c r="W14" s="20"/>
      <c r="X14" s="20"/>
      <c r="Y14" s="20"/>
      <c r="Z14" s="20"/>
      <c r="AA14" s="20"/>
      <c r="AB14" s="20"/>
      <c r="AC14" s="20"/>
      <c r="AD14" s="20"/>
      <c r="AE14" s="20"/>
      <c r="AF14" s="20"/>
      <c r="AG14" s="20"/>
      <c r="AH14" s="20"/>
      <c r="AI14" s="20"/>
    </row>
    <row r="15" spans="1:49" s="24" customFormat="1" ht="15" x14ac:dyDescent="0.25">
      <c r="A15" s="25">
        <v>5</v>
      </c>
      <c r="B15" s="26"/>
      <c r="C15" s="26"/>
      <c r="D15" s="26"/>
      <c r="E15" s="26"/>
      <c r="F15" s="197"/>
      <c r="G15" s="78"/>
      <c r="H15" s="78"/>
      <c r="I15" s="78"/>
      <c r="J15" s="78"/>
      <c r="K15" s="78"/>
      <c r="L15" s="78"/>
      <c r="M15" s="78"/>
      <c r="N15" s="78"/>
      <c r="O15" s="78"/>
      <c r="P15" s="78"/>
      <c r="Q15" s="78"/>
      <c r="R15" s="78"/>
      <c r="S15" s="27">
        <f t="shared" si="0"/>
        <v>0</v>
      </c>
      <c r="T15" s="23"/>
      <c r="U15" s="20"/>
      <c r="V15" s="20"/>
      <c r="W15" s="20"/>
      <c r="X15" s="20"/>
      <c r="Y15" s="20"/>
      <c r="Z15" s="20"/>
      <c r="AA15" s="20"/>
      <c r="AB15" s="20"/>
      <c r="AC15" s="20"/>
      <c r="AD15" s="20"/>
      <c r="AE15" s="20"/>
      <c r="AF15" s="20"/>
      <c r="AG15" s="20"/>
      <c r="AH15" s="20"/>
      <c r="AI15" s="20"/>
    </row>
    <row r="16" spans="1:49" s="24" customFormat="1" ht="15" x14ac:dyDescent="0.25">
      <c r="A16" s="25">
        <v>6</v>
      </c>
      <c r="B16" s="26"/>
      <c r="C16" s="26"/>
      <c r="D16" s="26"/>
      <c r="E16" s="26"/>
      <c r="F16" s="197"/>
      <c r="G16" s="78"/>
      <c r="H16" s="78"/>
      <c r="I16" s="78"/>
      <c r="J16" s="78"/>
      <c r="K16" s="78"/>
      <c r="L16" s="78"/>
      <c r="M16" s="78"/>
      <c r="N16" s="78"/>
      <c r="O16" s="78"/>
      <c r="P16" s="78"/>
      <c r="Q16" s="78"/>
      <c r="R16" s="78"/>
      <c r="S16" s="27">
        <f t="shared" si="0"/>
        <v>0</v>
      </c>
      <c r="T16" s="23"/>
      <c r="U16" s="20"/>
      <c r="V16" s="20"/>
      <c r="W16" s="20"/>
      <c r="X16" s="20"/>
      <c r="Y16" s="20"/>
      <c r="Z16" s="20"/>
      <c r="AA16" s="20"/>
      <c r="AB16" s="20"/>
      <c r="AC16" s="20"/>
      <c r="AD16" s="20"/>
      <c r="AE16" s="20"/>
      <c r="AF16" s="20"/>
      <c r="AG16" s="20"/>
      <c r="AH16" s="20"/>
      <c r="AI16" s="20"/>
    </row>
    <row r="17" spans="1:35" s="24" customFormat="1" ht="15" x14ac:dyDescent="0.25">
      <c r="A17" s="25">
        <v>7</v>
      </c>
      <c r="B17" s="26"/>
      <c r="C17" s="26"/>
      <c r="D17" s="26"/>
      <c r="E17" s="26"/>
      <c r="F17" s="197"/>
      <c r="G17" s="78"/>
      <c r="H17" s="78"/>
      <c r="I17" s="78"/>
      <c r="J17" s="78"/>
      <c r="K17" s="78"/>
      <c r="L17" s="78"/>
      <c r="M17" s="78"/>
      <c r="N17" s="78"/>
      <c r="O17" s="78"/>
      <c r="P17" s="78"/>
      <c r="Q17" s="78"/>
      <c r="R17" s="78"/>
      <c r="S17" s="27">
        <f t="shared" si="0"/>
        <v>0</v>
      </c>
      <c r="T17" s="23"/>
      <c r="U17" s="20"/>
      <c r="V17" s="20"/>
      <c r="W17" s="20"/>
      <c r="X17" s="20"/>
      <c r="Y17" s="20"/>
      <c r="Z17" s="20"/>
      <c r="AA17" s="20"/>
      <c r="AB17" s="20"/>
      <c r="AC17" s="20"/>
      <c r="AD17" s="20"/>
      <c r="AE17" s="20"/>
      <c r="AF17" s="20"/>
      <c r="AG17" s="20"/>
      <c r="AH17" s="20"/>
      <c r="AI17" s="20"/>
    </row>
    <row r="18" spans="1:35" s="24" customFormat="1" ht="15" x14ac:dyDescent="0.25">
      <c r="A18" s="25">
        <v>8</v>
      </c>
      <c r="B18" s="26"/>
      <c r="C18" s="26"/>
      <c r="D18" s="26"/>
      <c r="E18" s="26"/>
      <c r="F18" s="197"/>
      <c r="G18" s="78"/>
      <c r="H18" s="78"/>
      <c r="I18" s="78"/>
      <c r="J18" s="78"/>
      <c r="K18" s="78"/>
      <c r="L18" s="78"/>
      <c r="M18" s="78"/>
      <c r="N18" s="78"/>
      <c r="O18" s="78"/>
      <c r="P18" s="78"/>
      <c r="Q18" s="78"/>
      <c r="R18" s="78"/>
      <c r="S18" s="27">
        <f t="shared" si="0"/>
        <v>0</v>
      </c>
      <c r="T18" s="23"/>
      <c r="U18" s="20"/>
      <c r="V18" s="20"/>
      <c r="W18" s="20"/>
      <c r="X18" s="20"/>
      <c r="Y18" s="20"/>
      <c r="Z18" s="20"/>
      <c r="AA18" s="20"/>
      <c r="AB18" s="20"/>
      <c r="AC18" s="20"/>
      <c r="AD18" s="20"/>
      <c r="AE18" s="20"/>
      <c r="AF18" s="20"/>
      <c r="AG18" s="20"/>
      <c r="AH18" s="20"/>
      <c r="AI18" s="20"/>
    </row>
    <row r="19" spans="1:35" s="24" customFormat="1" ht="15" x14ac:dyDescent="0.25">
      <c r="A19" s="25">
        <v>9</v>
      </c>
      <c r="B19" s="26"/>
      <c r="C19" s="26"/>
      <c r="D19" s="26"/>
      <c r="E19" s="26"/>
      <c r="F19" s="197"/>
      <c r="G19" s="78"/>
      <c r="H19" s="78"/>
      <c r="I19" s="78"/>
      <c r="J19" s="78"/>
      <c r="K19" s="78"/>
      <c r="L19" s="78"/>
      <c r="M19" s="78"/>
      <c r="N19" s="78"/>
      <c r="O19" s="78"/>
      <c r="P19" s="78"/>
      <c r="Q19" s="78"/>
      <c r="R19" s="78"/>
      <c r="S19" s="27">
        <f t="shared" si="0"/>
        <v>0</v>
      </c>
      <c r="T19" s="23"/>
      <c r="U19" s="20"/>
      <c r="V19" s="20"/>
      <c r="W19" s="20"/>
      <c r="X19" s="20"/>
      <c r="Y19" s="20"/>
      <c r="Z19" s="20"/>
      <c r="AA19" s="20"/>
      <c r="AB19" s="20"/>
      <c r="AC19" s="20"/>
      <c r="AD19" s="20"/>
      <c r="AE19" s="20"/>
      <c r="AF19" s="20"/>
      <c r="AG19" s="20"/>
      <c r="AH19" s="20"/>
      <c r="AI19" s="20"/>
    </row>
    <row r="20" spans="1:35" s="24" customFormat="1" ht="15" x14ac:dyDescent="0.25">
      <c r="A20" s="25">
        <v>10</v>
      </c>
      <c r="B20" s="26"/>
      <c r="C20" s="26"/>
      <c r="D20" s="26"/>
      <c r="E20" s="26"/>
      <c r="F20" s="197"/>
      <c r="G20" s="78"/>
      <c r="H20" s="78"/>
      <c r="I20" s="78"/>
      <c r="J20" s="78"/>
      <c r="K20" s="78"/>
      <c r="L20" s="78"/>
      <c r="M20" s="78"/>
      <c r="N20" s="78"/>
      <c r="O20" s="78"/>
      <c r="P20" s="78"/>
      <c r="Q20" s="78"/>
      <c r="R20" s="78"/>
      <c r="S20" s="27">
        <f t="shared" si="0"/>
        <v>0</v>
      </c>
      <c r="T20" s="23"/>
      <c r="U20" s="20"/>
      <c r="V20" s="20"/>
      <c r="W20" s="20"/>
      <c r="X20" s="20"/>
      <c r="Y20" s="20"/>
      <c r="Z20" s="20"/>
      <c r="AA20" s="20"/>
      <c r="AB20" s="20"/>
      <c r="AC20" s="20"/>
      <c r="AD20" s="20"/>
      <c r="AE20" s="20"/>
      <c r="AF20" s="20"/>
      <c r="AG20" s="20"/>
      <c r="AH20" s="20"/>
      <c r="AI20" s="20"/>
    </row>
    <row r="21" spans="1:35" s="24" customFormat="1" ht="15" x14ac:dyDescent="0.25">
      <c r="A21" s="25">
        <v>11</v>
      </c>
      <c r="B21" s="26"/>
      <c r="C21" s="26"/>
      <c r="D21" s="26"/>
      <c r="E21" s="26"/>
      <c r="F21" s="197"/>
      <c r="G21" s="78"/>
      <c r="H21" s="78"/>
      <c r="I21" s="78"/>
      <c r="J21" s="78"/>
      <c r="K21" s="78"/>
      <c r="L21" s="78"/>
      <c r="M21" s="78"/>
      <c r="N21" s="78"/>
      <c r="O21" s="78"/>
      <c r="P21" s="78"/>
      <c r="Q21" s="78"/>
      <c r="R21" s="78"/>
      <c r="S21" s="27">
        <f t="shared" si="0"/>
        <v>0</v>
      </c>
      <c r="T21" s="23"/>
      <c r="U21" s="20"/>
      <c r="V21" s="20"/>
      <c r="W21" s="20"/>
      <c r="X21" s="20"/>
      <c r="Y21" s="20"/>
      <c r="Z21" s="20"/>
      <c r="AA21" s="20"/>
      <c r="AB21" s="20"/>
      <c r="AC21" s="20"/>
      <c r="AD21" s="20"/>
      <c r="AE21" s="20"/>
      <c r="AF21" s="20"/>
      <c r="AG21" s="20"/>
      <c r="AH21" s="20"/>
      <c r="AI21" s="20"/>
    </row>
    <row r="22" spans="1:35" s="24" customFormat="1" ht="15" x14ac:dyDescent="0.25">
      <c r="A22" s="25">
        <v>12</v>
      </c>
      <c r="B22" s="26"/>
      <c r="C22" s="26"/>
      <c r="D22" s="26"/>
      <c r="E22" s="26"/>
      <c r="F22" s="197"/>
      <c r="G22" s="78"/>
      <c r="H22" s="78"/>
      <c r="I22" s="78"/>
      <c r="J22" s="78"/>
      <c r="K22" s="78"/>
      <c r="L22" s="78"/>
      <c r="M22" s="78"/>
      <c r="N22" s="78"/>
      <c r="O22" s="78"/>
      <c r="P22" s="78"/>
      <c r="Q22" s="78"/>
      <c r="R22" s="78"/>
      <c r="S22" s="27">
        <f t="shared" si="0"/>
        <v>0</v>
      </c>
      <c r="T22" s="23"/>
      <c r="U22" s="20"/>
      <c r="V22" s="20"/>
      <c r="W22" s="20"/>
      <c r="X22" s="20"/>
      <c r="Y22" s="20"/>
      <c r="Z22" s="20"/>
      <c r="AA22" s="20"/>
      <c r="AB22" s="20"/>
      <c r="AC22" s="20"/>
      <c r="AD22" s="20"/>
      <c r="AE22" s="20"/>
      <c r="AF22" s="20"/>
      <c r="AG22" s="20"/>
      <c r="AH22" s="20"/>
      <c r="AI22" s="20"/>
    </row>
    <row r="23" spans="1:35" s="24" customFormat="1" ht="15" x14ac:dyDescent="0.25">
      <c r="A23" s="25">
        <v>13</v>
      </c>
      <c r="B23" s="26"/>
      <c r="C23" s="26"/>
      <c r="D23" s="26"/>
      <c r="E23" s="26"/>
      <c r="F23" s="197"/>
      <c r="G23" s="78"/>
      <c r="H23" s="78"/>
      <c r="I23" s="78"/>
      <c r="J23" s="78"/>
      <c r="K23" s="78"/>
      <c r="L23" s="78"/>
      <c r="M23" s="78"/>
      <c r="N23" s="78"/>
      <c r="O23" s="78"/>
      <c r="P23" s="78"/>
      <c r="Q23" s="78"/>
      <c r="R23" s="78"/>
      <c r="S23" s="27">
        <f t="shared" si="0"/>
        <v>0</v>
      </c>
      <c r="T23" s="23"/>
      <c r="U23" s="20"/>
      <c r="V23" s="20"/>
      <c r="W23" s="20"/>
      <c r="X23" s="20"/>
      <c r="Y23" s="20"/>
      <c r="Z23" s="20"/>
      <c r="AA23" s="20"/>
      <c r="AB23" s="20"/>
      <c r="AC23" s="20"/>
      <c r="AD23" s="20"/>
      <c r="AE23" s="20"/>
      <c r="AF23" s="20"/>
      <c r="AG23" s="20"/>
      <c r="AH23" s="20"/>
      <c r="AI23" s="20"/>
    </row>
    <row r="24" spans="1:35" s="24" customFormat="1" ht="15" x14ac:dyDescent="0.25">
      <c r="A24" s="25">
        <v>14</v>
      </c>
      <c r="B24" s="26"/>
      <c r="C24" s="26"/>
      <c r="D24" s="26"/>
      <c r="E24" s="26"/>
      <c r="F24" s="197"/>
      <c r="G24" s="78"/>
      <c r="H24" s="78"/>
      <c r="I24" s="78"/>
      <c r="J24" s="78"/>
      <c r="K24" s="78"/>
      <c r="L24" s="78"/>
      <c r="M24" s="78"/>
      <c r="N24" s="78"/>
      <c r="O24" s="78"/>
      <c r="P24" s="78"/>
      <c r="Q24" s="78"/>
      <c r="R24" s="78"/>
      <c r="S24" s="27">
        <f t="shared" si="0"/>
        <v>0</v>
      </c>
      <c r="T24" s="23"/>
      <c r="U24" s="20"/>
      <c r="V24" s="20"/>
      <c r="W24" s="20"/>
      <c r="X24" s="20"/>
      <c r="Y24" s="20"/>
      <c r="Z24" s="20"/>
      <c r="AA24" s="20"/>
      <c r="AB24" s="20"/>
      <c r="AC24" s="20"/>
      <c r="AD24" s="20"/>
      <c r="AE24" s="20"/>
      <c r="AF24" s="20"/>
      <c r="AG24" s="20"/>
      <c r="AH24" s="20"/>
      <c r="AI24" s="20"/>
    </row>
    <row r="25" spans="1:35" s="24" customFormat="1" ht="15" x14ac:dyDescent="0.25">
      <c r="A25" s="25">
        <v>15</v>
      </c>
      <c r="B25" s="26"/>
      <c r="C25" s="26"/>
      <c r="D25" s="26"/>
      <c r="E25" s="26"/>
      <c r="F25" s="197"/>
      <c r="G25" s="78"/>
      <c r="H25" s="78"/>
      <c r="I25" s="78"/>
      <c r="J25" s="78"/>
      <c r="K25" s="78"/>
      <c r="L25" s="78"/>
      <c r="M25" s="78"/>
      <c r="N25" s="78"/>
      <c r="O25" s="78"/>
      <c r="P25" s="78"/>
      <c r="Q25" s="78"/>
      <c r="R25" s="78"/>
      <c r="S25" s="27">
        <f t="shared" si="0"/>
        <v>0</v>
      </c>
      <c r="T25" s="23"/>
      <c r="U25" s="20"/>
      <c r="V25" s="20"/>
      <c r="W25" s="20"/>
      <c r="X25" s="20"/>
      <c r="Y25" s="20"/>
      <c r="Z25" s="20"/>
      <c r="AA25" s="20"/>
      <c r="AB25" s="20"/>
      <c r="AC25" s="20"/>
      <c r="AD25" s="20"/>
      <c r="AE25" s="20"/>
      <c r="AF25" s="20"/>
      <c r="AG25" s="20"/>
      <c r="AH25" s="20"/>
      <c r="AI25" s="20"/>
    </row>
    <row r="26" spans="1:35" s="24" customFormat="1" ht="15" x14ac:dyDescent="0.25">
      <c r="A26" s="25">
        <v>16</v>
      </c>
      <c r="B26" s="26"/>
      <c r="C26" s="26"/>
      <c r="D26" s="26"/>
      <c r="E26" s="26"/>
      <c r="F26" s="197"/>
      <c r="G26" s="78"/>
      <c r="H26" s="78"/>
      <c r="I26" s="78"/>
      <c r="J26" s="78"/>
      <c r="K26" s="78"/>
      <c r="L26" s="78"/>
      <c r="M26" s="78"/>
      <c r="N26" s="78"/>
      <c r="O26" s="78"/>
      <c r="P26" s="78"/>
      <c r="Q26" s="78"/>
      <c r="R26" s="78"/>
      <c r="S26" s="27">
        <f t="shared" si="0"/>
        <v>0</v>
      </c>
      <c r="T26" s="23"/>
      <c r="U26" s="20"/>
      <c r="V26" s="20"/>
      <c r="W26" s="20"/>
      <c r="X26" s="20"/>
      <c r="Y26" s="20"/>
      <c r="Z26" s="20"/>
      <c r="AA26" s="20"/>
      <c r="AB26" s="20"/>
      <c r="AC26" s="20"/>
      <c r="AD26" s="20"/>
      <c r="AE26" s="20"/>
      <c r="AF26" s="20"/>
      <c r="AG26" s="20"/>
      <c r="AH26" s="20"/>
      <c r="AI26" s="20"/>
    </row>
    <row r="27" spans="1:35" s="24" customFormat="1" ht="15" x14ac:dyDescent="0.25">
      <c r="A27" s="25">
        <v>17</v>
      </c>
      <c r="B27" s="26"/>
      <c r="C27" s="26"/>
      <c r="D27" s="26"/>
      <c r="E27" s="26"/>
      <c r="F27" s="197"/>
      <c r="G27" s="78"/>
      <c r="H27" s="78"/>
      <c r="I27" s="78"/>
      <c r="J27" s="78"/>
      <c r="K27" s="78"/>
      <c r="L27" s="78"/>
      <c r="M27" s="78"/>
      <c r="N27" s="78"/>
      <c r="O27" s="78"/>
      <c r="P27" s="78"/>
      <c r="Q27" s="78"/>
      <c r="R27" s="78"/>
      <c r="S27" s="27">
        <f t="shared" si="0"/>
        <v>0</v>
      </c>
      <c r="T27" s="23"/>
      <c r="U27" s="20"/>
      <c r="V27" s="20"/>
      <c r="W27" s="20"/>
      <c r="X27" s="20"/>
      <c r="Y27" s="20"/>
      <c r="Z27" s="20"/>
      <c r="AA27" s="20"/>
      <c r="AB27" s="20"/>
      <c r="AC27" s="20"/>
      <c r="AD27" s="20"/>
      <c r="AE27" s="20"/>
      <c r="AF27" s="20"/>
      <c r="AG27" s="20"/>
      <c r="AH27" s="20"/>
      <c r="AI27" s="20"/>
    </row>
    <row r="28" spans="1:35" s="24" customFormat="1" ht="15" x14ac:dyDescent="0.25">
      <c r="A28" s="25">
        <v>18</v>
      </c>
      <c r="B28" s="26"/>
      <c r="C28" s="26"/>
      <c r="D28" s="26"/>
      <c r="E28" s="26"/>
      <c r="F28" s="197"/>
      <c r="G28" s="78"/>
      <c r="H28" s="78"/>
      <c r="I28" s="78"/>
      <c r="J28" s="78"/>
      <c r="K28" s="78"/>
      <c r="L28" s="78"/>
      <c r="M28" s="78"/>
      <c r="N28" s="78"/>
      <c r="O28" s="78"/>
      <c r="P28" s="78"/>
      <c r="Q28" s="78"/>
      <c r="R28" s="78"/>
      <c r="S28" s="27">
        <f t="shared" si="0"/>
        <v>0</v>
      </c>
      <c r="T28" s="23"/>
      <c r="U28" s="20"/>
      <c r="V28" s="20"/>
      <c r="W28" s="20"/>
      <c r="X28" s="20"/>
      <c r="Y28" s="20"/>
      <c r="Z28" s="20"/>
      <c r="AA28" s="20"/>
      <c r="AB28" s="20"/>
      <c r="AC28" s="20"/>
      <c r="AD28" s="20"/>
      <c r="AE28" s="20"/>
      <c r="AF28" s="20"/>
      <c r="AG28" s="20"/>
      <c r="AH28" s="20"/>
      <c r="AI28" s="20"/>
    </row>
    <row r="29" spans="1:35" s="24" customFormat="1" ht="15" x14ac:dyDescent="0.25">
      <c r="A29" s="25">
        <v>19</v>
      </c>
      <c r="B29" s="26"/>
      <c r="C29" s="26"/>
      <c r="D29" s="26"/>
      <c r="E29" s="26"/>
      <c r="F29" s="197"/>
      <c r="G29" s="78"/>
      <c r="H29" s="78"/>
      <c r="I29" s="78"/>
      <c r="J29" s="78"/>
      <c r="K29" s="78"/>
      <c r="L29" s="78"/>
      <c r="M29" s="78"/>
      <c r="N29" s="78"/>
      <c r="O29" s="78"/>
      <c r="P29" s="78"/>
      <c r="Q29" s="78"/>
      <c r="R29" s="78"/>
      <c r="S29" s="27">
        <f t="shared" si="0"/>
        <v>0</v>
      </c>
      <c r="T29" s="23"/>
      <c r="U29" s="20"/>
      <c r="V29" s="20"/>
      <c r="W29" s="20"/>
      <c r="X29" s="20"/>
      <c r="Y29" s="20"/>
      <c r="Z29" s="20"/>
      <c r="AA29" s="20"/>
      <c r="AB29" s="20"/>
      <c r="AC29" s="20"/>
      <c r="AD29" s="20"/>
      <c r="AE29" s="20"/>
      <c r="AF29" s="20"/>
      <c r="AG29" s="20"/>
      <c r="AH29" s="20"/>
      <c r="AI29" s="20"/>
    </row>
    <row r="30" spans="1:35" s="24" customFormat="1" ht="15" x14ac:dyDescent="0.25">
      <c r="A30" s="25">
        <v>20</v>
      </c>
      <c r="B30" s="26"/>
      <c r="C30" s="26"/>
      <c r="D30" s="26"/>
      <c r="E30" s="26"/>
      <c r="F30" s="197"/>
      <c r="G30" s="78"/>
      <c r="H30" s="78"/>
      <c r="I30" s="78"/>
      <c r="J30" s="78"/>
      <c r="K30" s="78"/>
      <c r="L30" s="78"/>
      <c r="M30" s="78"/>
      <c r="N30" s="78"/>
      <c r="O30" s="78"/>
      <c r="P30" s="78"/>
      <c r="Q30" s="78"/>
      <c r="R30" s="78"/>
      <c r="S30" s="27">
        <f t="shared" si="0"/>
        <v>0</v>
      </c>
      <c r="T30" s="23"/>
      <c r="U30" s="20"/>
      <c r="V30" s="20"/>
      <c r="W30" s="20"/>
      <c r="X30" s="20"/>
      <c r="Y30" s="20"/>
      <c r="Z30" s="20"/>
      <c r="AA30" s="20"/>
      <c r="AB30" s="20"/>
      <c r="AC30" s="20"/>
      <c r="AD30" s="20"/>
      <c r="AE30" s="20"/>
      <c r="AF30" s="20"/>
      <c r="AG30" s="20"/>
      <c r="AH30" s="20"/>
      <c r="AI30" s="20"/>
    </row>
    <row r="31" spans="1:35" s="24" customFormat="1" ht="15" x14ac:dyDescent="0.25">
      <c r="A31" s="25">
        <v>21</v>
      </c>
      <c r="B31" s="26"/>
      <c r="C31" s="26"/>
      <c r="D31" s="26"/>
      <c r="E31" s="26"/>
      <c r="F31" s="197"/>
      <c r="G31" s="78"/>
      <c r="H31" s="78"/>
      <c r="I31" s="78"/>
      <c r="J31" s="78"/>
      <c r="K31" s="78"/>
      <c r="L31" s="78"/>
      <c r="M31" s="78"/>
      <c r="N31" s="78"/>
      <c r="O31" s="78"/>
      <c r="P31" s="78"/>
      <c r="Q31" s="78"/>
      <c r="R31" s="78"/>
      <c r="S31" s="27">
        <f t="shared" si="0"/>
        <v>0</v>
      </c>
      <c r="T31" s="23"/>
      <c r="U31" s="20"/>
      <c r="V31" s="20"/>
      <c r="W31" s="20"/>
      <c r="X31" s="20"/>
      <c r="Y31" s="20"/>
      <c r="Z31" s="20"/>
      <c r="AA31" s="20"/>
      <c r="AB31" s="20"/>
      <c r="AC31" s="20"/>
      <c r="AD31" s="20"/>
      <c r="AE31" s="20"/>
      <c r="AF31" s="20"/>
      <c r="AG31" s="20"/>
      <c r="AH31" s="20"/>
      <c r="AI31" s="20"/>
    </row>
    <row r="32" spans="1:35" s="24" customFormat="1" ht="15" x14ac:dyDescent="0.25">
      <c r="A32" s="25">
        <v>22</v>
      </c>
      <c r="B32" s="26"/>
      <c r="C32" s="26"/>
      <c r="D32" s="26"/>
      <c r="E32" s="26"/>
      <c r="F32" s="197"/>
      <c r="G32" s="78"/>
      <c r="H32" s="78"/>
      <c r="I32" s="78"/>
      <c r="J32" s="78"/>
      <c r="K32" s="78"/>
      <c r="L32" s="78"/>
      <c r="M32" s="78"/>
      <c r="N32" s="78"/>
      <c r="O32" s="78"/>
      <c r="P32" s="78"/>
      <c r="Q32" s="78"/>
      <c r="R32" s="78"/>
      <c r="S32" s="27">
        <f t="shared" si="0"/>
        <v>0</v>
      </c>
      <c r="T32" s="23"/>
      <c r="U32" s="20"/>
      <c r="V32" s="20"/>
      <c r="W32" s="20"/>
      <c r="X32" s="20"/>
      <c r="Y32" s="20"/>
      <c r="Z32" s="20"/>
      <c r="AA32" s="20"/>
      <c r="AB32" s="20"/>
      <c r="AC32" s="20"/>
      <c r="AD32" s="20"/>
      <c r="AE32" s="20"/>
      <c r="AF32" s="20"/>
      <c r="AG32" s="20"/>
      <c r="AH32" s="20"/>
      <c r="AI32" s="20"/>
    </row>
    <row r="33" spans="1:35" s="24" customFormat="1" ht="15" x14ac:dyDescent="0.25">
      <c r="A33" s="25">
        <v>23</v>
      </c>
      <c r="B33" s="26"/>
      <c r="C33" s="26"/>
      <c r="D33" s="26"/>
      <c r="E33" s="26"/>
      <c r="F33" s="197"/>
      <c r="G33" s="78"/>
      <c r="H33" s="78"/>
      <c r="I33" s="78"/>
      <c r="J33" s="78"/>
      <c r="K33" s="78"/>
      <c r="L33" s="78"/>
      <c r="M33" s="78"/>
      <c r="N33" s="78"/>
      <c r="O33" s="78"/>
      <c r="P33" s="78"/>
      <c r="Q33" s="78"/>
      <c r="R33" s="78"/>
      <c r="S33" s="27">
        <f t="shared" si="0"/>
        <v>0</v>
      </c>
      <c r="T33" s="23"/>
      <c r="U33" s="20"/>
      <c r="V33" s="20"/>
      <c r="W33" s="20"/>
      <c r="X33" s="20"/>
      <c r="Y33" s="20"/>
      <c r="Z33" s="20"/>
      <c r="AA33" s="20"/>
      <c r="AB33" s="20"/>
      <c r="AC33" s="20"/>
      <c r="AD33" s="20"/>
      <c r="AE33" s="20"/>
      <c r="AF33" s="20"/>
      <c r="AG33" s="20"/>
      <c r="AH33" s="20"/>
      <c r="AI33" s="20"/>
    </row>
    <row r="34" spans="1:35" s="24" customFormat="1" ht="15" x14ac:dyDescent="0.25">
      <c r="A34" s="25">
        <v>24</v>
      </c>
      <c r="B34" s="26"/>
      <c r="C34" s="26"/>
      <c r="D34" s="26"/>
      <c r="E34" s="26"/>
      <c r="F34" s="197"/>
      <c r="G34" s="78"/>
      <c r="H34" s="78"/>
      <c r="I34" s="78"/>
      <c r="J34" s="78"/>
      <c r="K34" s="78"/>
      <c r="L34" s="78"/>
      <c r="M34" s="78"/>
      <c r="N34" s="78"/>
      <c r="O34" s="78"/>
      <c r="P34" s="78"/>
      <c r="Q34" s="78"/>
      <c r="R34" s="78"/>
      <c r="S34" s="27">
        <f t="shared" si="0"/>
        <v>0</v>
      </c>
      <c r="T34" s="23"/>
      <c r="U34" s="20"/>
      <c r="V34" s="20"/>
      <c r="W34" s="20"/>
      <c r="X34" s="20"/>
      <c r="Y34" s="20"/>
      <c r="Z34" s="20"/>
      <c r="AA34" s="20"/>
      <c r="AB34" s="20"/>
      <c r="AC34" s="20"/>
      <c r="AD34" s="20"/>
      <c r="AE34" s="20"/>
      <c r="AF34" s="20"/>
      <c r="AG34" s="20"/>
      <c r="AH34" s="20"/>
      <c r="AI34" s="20"/>
    </row>
    <row r="35" spans="1:35" s="24" customFormat="1" ht="15" x14ac:dyDescent="0.25">
      <c r="A35" s="25">
        <v>25</v>
      </c>
      <c r="B35" s="26"/>
      <c r="C35" s="26"/>
      <c r="D35" s="26"/>
      <c r="E35" s="26"/>
      <c r="F35" s="197"/>
      <c r="G35" s="78"/>
      <c r="H35" s="78"/>
      <c r="I35" s="78"/>
      <c r="J35" s="78"/>
      <c r="K35" s="78"/>
      <c r="L35" s="78"/>
      <c r="M35" s="78"/>
      <c r="N35" s="78"/>
      <c r="O35" s="78"/>
      <c r="P35" s="78"/>
      <c r="Q35" s="78"/>
      <c r="R35" s="78"/>
      <c r="S35" s="27">
        <f t="shared" si="0"/>
        <v>0</v>
      </c>
      <c r="T35" s="23"/>
      <c r="U35" s="20"/>
      <c r="V35" s="20"/>
      <c r="W35" s="20"/>
      <c r="X35" s="20"/>
      <c r="Y35" s="20"/>
      <c r="Z35" s="20"/>
      <c r="AA35" s="20"/>
      <c r="AB35" s="20"/>
      <c r="AC35" s="20"/>
      <c r="AD35" s="20"/>
      <c r="AE35" s="20"/>
      <c r="AF35" s="20"/>
      <c r="AG35" s="20"/>
      <c r="AH35" s="20"/>
      <c r="AI35" s="20"/>
    </row>
    <row r="36" spans="1:35" s="24" customFormat="1" ht="15" x14ac:dyDescent="0.25">
      <c r="A36" s="25">
        <v>26</v>
      </c>
      <c r="B36" s="26"/>
      <c r="C36" s="26"/>
      <c r="D36" s="26"/>
      <c r="E36" s="26"/>
      <c r="F36" s="198"/>
      <c r="G36" s="78"/>
      <c r="H36" s="78"/>
      <c r="I36" s="78"/>
      <c r="J36" s="78"/>
      <c r="K36" s="78"/>
      <c r="L36" s="78"/>
      <c r="M36" s="78"/>
      <c r="N36" s="78"/>
      <c r="O36" s="78"/>
      <c r="P36" s="78"/>
      <c r="Q36" s="78"/>
      <c r="R36" s="78"/>
      <c r="S36" s="27">
        <f t="shared" si="0"/>
        <v>0</v>
      </c>
      <c r="T36" s="23"/>
      <c r="U36" s="20"/>
      <c r="V36" s="20"/>
      <c r="W36" s="20"/>
      <c r="X36" s="20"/>
      <c r="Y36" s="20"/>
      <c r="Z36" s="20"/>
      <c r="AA36" s="20"/>
      <c r="AB36" s="20"/>
      <c r="AC36" s="20"/>
      <c r="AD36" s="20"/>
      <c r="AE36" s="20"/>
      <c r="AF36" s="20"/>
      <c r="AG36" s="20"/>
      <c r="AH36" s="20"/>
      <c r="AI36" s="20"/>
    </row>
    <row r="37" spans="1:35" s="24" customFormat="1" ht="15" x14ac:dyDescent="0.25">
      <c r="A37" s="25">
        <v>27</v>
      </c>
      <c r="B37" s="26"/>
      <c r="C37" s="26"/>
      <c r="D37" s="26"/>
      <c r="E37" s="26"/>
      <c r="F37" s="198"/>
      <c r="G37" s="78"/>
      <c r="H37" s="78"/>
      <c r="I37" s="78"/>
      <c r="J37" s="78"/>
      <c r="K37" s="78"/>
      <c r="L37" s="78"/>
      <c r="M37" s="78"/>
      <c r="N37" s="78"/>
      <c r="O37" s="78"/>
      <c r="P37" s="78"/>
      <c r="Q37" s="78"/>
      <c r="R37" s="78"/>
      <c r="S37" s="27">
        <f t="shared" si="0"/>
        <v>0</v>
      </c>
      <c r="T37" s="23"/>
      <c r="U37" s="20"/>
      <c r="V37" s="20"/>
      <c r="W37" s="20"/>
      <c r="X37" s="20"/>
      <c r="Y37" s="20"/>
      <c r="Z37" s="20"/>
      <c r="AA37" s="20"/>
      <c r="AB37" s="20"/>
      <c r="AC37" s="20"/>
      <c r="AD37" s="20"/>
      <c r="AE37" s="20"/>
      <c r="AF37" s="20"/>
      <c r="AG37" s="20"/>
      <c r="AH37" s="20"/>
      <c r="AI37" s="20"/>
    </row>
    <row r="38" spans="1:35" s="24" customFormat="1" ht="15" x14ac:dyDescent="0.25">
      <c r="A38" s="25">
        <v>28</v>
      </c>
      <c r="B38" s="26"/>
      <c r="C38" s="26"/>
      <c r="D38" s="26"/>
      <c r="E38" s="26"/>
      <c r="F38" s="198"/>
      <c r="G38" s="78"/>
      <c r="H38" s="78"/>
      <c r="I38" s="78"/>
      <c r="J38" s="78"/>
      <c r="K38" s="78"/>
      <c r="L38" s="78"/>
      <c r="M38" s="78"/>
      <c r="N38" s="78"/>
      <c r="O38" s="78"/>
      <c r="P38" s="78"/>
      <c r="Q38" s="78"/>
      <c r="R38" s="78"/>
      <c r="S38" s="27">
        <f t="shared" si="0"/>
        <v>0</v>
      </c>
      <c r="T38" s="23"/>
      <c r="U38" s="20"/>
      <c r="V38" s="20"/>
      <c r="W38" s="20"/>
      <c r="X38" s="20"/>
      <c r="Y38" s="20"/>
      <c r="Z38" s="20"/>
      <c r="AA38" s="20"/>
      <c r="AB38" s="20"/>
      <c r="AC38" s="20"/>
      <c r="AD38" s="20"/>
      <c r="AE38" s="20"/>
      <c r="AF38" s="20"/>
      <c r="AG38" s="20"/>
      <c r="AH38" s="20"/>
      <c r="AI38" s="20"/>
    </row>
    <row r="39" spans="1:35" s="24" customFormat="1" ht="15" x14ac:dyDescent="0.25">
      <c r="A39" s="25">
        <v>29</v>
      </c>
      <c r="B39" s="26"/>
      <c r="C39" s="26"/>
      <c r="D39" s="26"/>
      <c r="E39" s="26"/>
      <c r="F39" s="198"/>
      <c r="G39" s="78"/>
      <c r="H39" s="78"/>
      <c r="I39" s="78"/>
      <c r="J39" s="78"/>
      <c r="K39" s="78"/>
      <c r="L39" s="78"/>
      <c r="M39" s="78"/>
      <c r="N39" s="78"/>
      <c r="O39" s="78"/>
      <c r="P39" s="78"/>
      <c r="Q39" s="78"/>
      <c r="R39" s="78"/>
      <c r="S39" s="27">
        <f t="shared" si="0"/>
        <v>0</v>
      </c>
      <c r="T39" s="23"/>
      <c r="U39" s="20"/>
      <c r="V39" s="20"/>
      <c r="W39" s="20"/>
      <c r="X39" s="20"/>
      <c r="Y39" s="20"/>
      <c r="Z39" s="20"/>
      <c r="AA39" s="20"/>
      <c r="AB39" s="20"/>
      <c r="AC39" s="20"/>
      <c r="AD39" s="20"/>
      <c r="AE39" s="20"/>
      <c r="AF39" s="20"/>
      <c r="AG39" s="20"/>
      <c r="AH39" s="20"/>
      <c r="AI39" s="20"/>
    </row>
    <row r="40" spans="1:35" s="24" customFormat="1" ht="15" x14ac:dyDescent="0.25">
      <c r="A40" s="25">
        <v>30</v>
      </c>
      <c r="B40" s="26"/>
      <c r="C40" s="26"/>
      <c r="D40" s="26"/>
      <c r="E40" s="26"/>
      <c r="F40" s="198"/>
      <c r="G40" s="78"/>
      <c r="H40" s="78"/>
      <c r="I40" s="78"/>
      <c r="J40" s="78"/>
      <c r="K40" s="78"/>
      <c r="L40" s="78"/>
      <c r="M40" s="78"/>
      <c r="N40" s="78"/>
      <c r="O40" s="78"/>
      <c r="P40" s="78"/>
      <c r="Q40" s="78"/>
      <c r="R40" s="78"/>
      <c r="S40" s="27">
        <f t="shared" si="0"/>
        <v>0</v>
      </c>
      <c r="T40" s="23"/>
      <c r="U40" s="20"/>
      <c r="V40" s="20"/>
      <c r="W40" s="20"/>
      <c r="X40" s="20"/>
      <c r="Y40" s="20"/>
      <c r="Z40" s="20"/>
      <c r="AA40" s="20"/>
      <c r="AB40" s="20"/>
      <c r="AC40" s="20"/>
      <c r="AD40" s="20"/>
      <c r="AE40" s="20"/>
      <c r="AF40" s="20"/>
      <c r="AG40" s="20"/>
      <c r="AH40" s="20"/>
      <c r="AI40" s="20"/>
    </row>
    <row r="41" spans="1:35" s="24" customFormat="1" ht="15" x14ac:dyDescent="0.25">
      <c r="A41" s="25">
        <v>31</v>
      </c>
      <c r="B41" s="26"/>
      <c r="C41" s="26"/>
      <c r="D41" s="26"/>
      <c r="E41" s="26"/>
      <c r="F41" s="198"/>
      <c r="G41" s="78"/>
      <c r="H41" s="78"/>
      <c r="I41" s="78"/>
      <c r="J41" s="78"/>
      <c r="K41" s="78"/>
      <c r="L41" s="78"/>
      <c r="M41" s="78"/>
      <c r="N41" s="78"/>
      <c r="O41" s="78"/>
      <c r="P41" s="78"/>
      <c r="Q41" s="78"/>
      <c r="R41" s="78"/>
      <c r="S41" s="27">
        <f t="shared" si="0"/>
        <v>0</v>
      </c>
      <c r="T41" s="23"/>
      <c r="U41" s="20"/>
      <c r="V41" s="20"/>
      <c r="W41" s="20"/>
      <c r="X41" s="20"/>
      <c r="Y41" s="20"/>
      <c r="Z41" s="20"/>
      <c r="AA41" s="20"/>
      <c r="AB41" s="20"/>
      <c r="AC41" s="20"/>
      <c r="AD41" s="20"/>
      <c r="AE41" s="20"/>
      <c r="AF41" s="20"/>
      <c r="AG41" s="20"/>
      <c r="AH41" s="20"/>
      <c r="AI41" s="20"/>
    </row>
    <row r="42" spans="1:35" s="24" customFormat="1" ht="15" x14ac:dyDescent="0.25">
      <c r="A42" s="25">
        <v>32</v>
      </c>
      <c r="B42" s="26"/>
      <c r="C42" s="26"/>
      <c r="D42" s="26"/>
      <c r="E42" s="26"/>
      <c r="F42" s="198"/>
      <c r="G42" s="78"/>
      <c r="H42" s="78"/>
      <c r="I42" s="78"/>
      <c r="J42" s="78"/>
      <c r="K42" s="78"/>
      <c r="L42" s="78"/>
      <c r="M42" s="78"/>
      <c r="N42" s="78"/>
      <c r="O42" s="78"/>
      <c r="P42" s="78"/>
      <c r="Q42" s="78"/>
      <c r="R42" s="78"/>
      <c r="S42" s="27">
        <f t="shared" si="0"/>
        <v>0</v>
      </c>
      <c r="T42" s="23"/>
      <c r="U42" s="20"/>
      <c r="V42" s="20"/>
      <c r="W42" s="20"/>
      <c r="X42" s="20"/>
      <c r="Y42" s="20"/>
      <c r="Z42" s="20"/>
      <c r="AA42" s="20"/>
      <c r="AB42" s="20"/>
      <c r="AC42" s="20"/>
      <c r="AD42" s="20"/>
      <c r="AE42" s="20"/>
      <c r="AF42" s="20"/>
      <c r="AG42" s="20"/>
      <c r="AH42" s="20"/>
      <c r="AI42" s="20"/>
    </row>
    <row r="43" spans="1:35" s="24" customFormat="1" ht="15" x14ac:dyDescent="0.25">
      <c r="A43" s="25">
        <v>33</v>
      </c>
      <c r="B43" s="26"/>
      <c r="C43" s="26"/>
      <c r="D43" s="26"/>
      <c r="E43" s="26"/>
      <c r="F43" s="198"/>
      <c r="G43" s="78"/>
      <c r="H43" s="78"/>
      <c r="I43" s="78"/>
      <c r="J43" s="78"/>
      <c r="K43" s="78"/>
      <c r="L43" s="78"/>
      <c r="M43" s="78"/>
      <c r="N43" s="78"/>
      <c r="O43" s="78"/>
      <c r="P43" s="78"/>
      <c r="Q43" s="78"/>
      <c r="R43" s="78"/>
      <c r="S43" s="27">
        <f t="shared" si="0"/>
        <v>0</v>
      </c>
      <c r="T43" s="23"/>
      <c r="U43" s="20"/>
      <c r="V43" s="20"/>
      <c r="W43" s="20"/>
      <c r="X43" s="20"/>
      <c r="Y43" s="20"/>
      <c r="Z43" s="20"/>
      <c r="AA43" s="20"/>
      <c r="AB43" s="20"/>
      <c r="AC43" s="20"/>
      <c r="AD43" s="20"/>
      <c r="AE43" s="20"/>
      <c r="AF43" s="20"/>
      <c r="AG43" s="20"/>
      <c r="AH43" s="20"/>
      <c r="AI43" s="20"/>
    </row>
    <row r="44" spans="1:35" s="24" customFormat="1" ht="15" x14ac:dyDescent="0.25">
      <c r="A44" s="25">
        <v>34</v>
      </c>
      <c r="B44" s="26"/>
      <c r="C44" s="26"/>
      <c r="D44" s="26"/>
      <c r="E44" s="26"/>
      <c r="F44" s="198"/>
      <c r="G44" s="78"/>
      <c r="H44" s="78"/>
      <c r="I44" s="78"/>
      <c r="J44" s="78"/>
      <c r="K44" s="78"/>
      <c r="L44" s="78"/>
      <c r="M44" s="78"/>
      <c r="N44" s="78"/>
      <c r="O44" s="78"/>
      <c r="P44" s="78"/>
      <c r="Q44" s="78"/>
      <c r="R44" s="78"/>
      <c r="S44" s="27">
        <f t="shared" si="0"/>
        <v>0</v>
      </c>
      <c r="T44" s="23"/>
      <c r="U44" s="20"/>
      <c r="V44" s="20"/>
      <c r="W44" s="20"/>
      <c r="X44" s="20"/>
      <c r="Y44" s="20"/>
      <c r="Z44" s="20"/>
      <c r="AA44" s="20"/>
      <c r="AB44" s="20"/>
      <c r="AC44" s="20"/>
      <c r="AD44" s="20"/>
      <c r="AE44" s="20"/>
      <c r="AF44" s="20"/>
      <c r="AG44" s="20"/>
      <c r="AH44" s="20"/>
      <c r="AI44" s="20"/>
    </row>
    <row r="45" spans="1:35" s="24" customFormat="1" ht="15" x14ac:dyDescent="0.25">
      <c r="A45" s="25">
        <v>35</v>
      </c>
      <c r="B45" s="26"/>
      <c r="C45" s="26"/>
      <c r="D45" s="26"/>
      <c r="E45" s="26"/>
      <c r="F45" s="198"/>
      <c r="G45" s="78"/>
      <c r="H45" s="78"/>
      <c r="I45" s="78"/>
      <c r="J45" s="78"/>
      <c r="K45" s="78"/>
      <c r="L45" s="78"/>
      <c r="M45" s="78"/>
      <c r="N45" s="78"/>
      <c r="O45" s="78"/>
      <c r="P45" s="78"/>
      <c r="Q45" s="78"/>
      <c r="R45" s="78"/>
      <c r="S45" s="27">
        <f t="shared" si="0"/>
        <v>0</v>
      </c>
      <c r="T45" s="23"/>
      <c r="U45" s="20"/>
      <c r="V45" s="20"/>
      <c r="W45" s="20"/>
      <c r="X45" s="20"/>
      <c r="Y45" s="20"/>
      <c r="Z45" s="20"/>
      <c r="AA45" s="20"/>
      <c r="AB45" s="20"/>
      <c r="AC45" s="20"/>
      <c r="AD45" s="20"/>
      <c r="AE45" s="20"/>
      <c r="AF45" s="20"/>
      <c r="AG45" s="20"/>
      <c r="AH45" s="20"/>
      <c r="AI45" s="20"/>
    </row>
    <row r="46" spans="1:35" s="24" customFormat="1" ht="15" x14ac:dyDescent="0.25">
      <c r="A46" s="25">
        <v>36</v>
      </c>
      <c r="B46" s="26"/>
      <c r="C46" s="26"/>
      <c r="D46" s="26"/>
      <c r="E46" s="26"/>
      <c r="F46" s="198"/>
      <c r="G46" s="78"/>
      <c r="H46" s="78"/>
      <c r="I46" s="78"/>
      <c r="J46" s="78"/>
      <c r="K46" s="78"/>
      <c r="L46" s="78"/>
      <c r="M46" s="78"/>
      <c r="N46" s="78"/>
      <c r="O46" s="78"/>
      <c r="P46" s="78"/>
      <c r="Q46" s="78"/>
      <c r="R46" s="78"/>
      <c r="S46" s="27">
        <f t="shared" si="0"/>
        <v>0</v>
      </c>
      <c r="T46" s="23"/>
      <c r="U46" s="20"/>
      <c r="V46" s="20"/>
      <c r="W46" s="20"/>
      <c r="X46" s="20"/>
      <c r="Y46" s="20"/>
      <c r="Z46" s="20"/>
      <c r="AA46" s="20"/>
      <c r="AB46" s="20"/>
      <c r="AC46" s="20"/>
      <c r="AD46" s="20"/>
      <c r="AE46" s="20"/>
      <c r="AF46" s="20"/>
      <c r="AG46" s="20"/>
      <c r="AH46" s="20"/>
      <c r="AI46" s="20"/>
    </row>
    <row r="47" spans="1:35" s="24" customFormat="1" ht="15" x14ac:dyDescent="0.25">
      <c r="A47" s="25">
        <v>37</v>
      </c>
      <c r="B47" s="26"/>
      <c r="C47" s="26"/>
      <c r="D47" s="26"/>
      <c r="E47" s="26"/>
      <c r="F47" s="198"/>
      <c r="G47" s="78"/>
      <c r="H47" s="78"/>
      <c r="I47" s="78"/>
      <c r="J47" s="78"/>
      <c r="K47" s="78"/>
      <c r="L47" s="78"/>
      <c r="M47" s="78"/>
      <c r="N47" s="78"/>
      <c r="O47" s="78"/>
      <c r="P47" s="78"/>
      <c r="Q47" s="78"/>
      <c r="R47" s="78"/>
      <c r="S47" s="27">
        <f t="shared" si="0"/>
        <v>0</v>
      </c>
      <c r="T47" s="23"/>
      <c r="U47" s="20"/>
      <c r="V47" s="20"/>
      <c r="W47" s="20"/>
      <c r="X47" s="20"/>
      <c r="Y47" s="20"/>
      <c r="Z47" s="20"/>
      <c r="AA47" s="20"/>
      <c r="AB47" s="20"/>
      <c r="AC47" s="20"/>
      <c r="AD47" s="20"/>
      <c r="AE47" s="20"/>
      <c r="AF47" s="20"/>
      <c r="AG47" s="20"/>
      <c r="AH47" s="20"/>
      <c r="AI47" s="20"/>
    </row>
    <row r="48" spans="1:35" s="24" customFormat="1" ht="15" x14ac:dyDescent="0.25">
      <c r="A48" s="25">
        <v>38</v>
      </c>
      <c r="B48" s="26"/>
      <c r="C48" s="26"/>
      <c r="D48" s="26"/>
      <c r="E48" s="26"/>
      <c r="F48" s="198"/>
      <c r="G48" s="78"/>
      <c r="H48" s="78"/>
      <c r="I48" s="78"/>
      <c r="J48" s="78"/>
      <c r="K48" s="78"/>
      <c r="L48" s="78"/>
      <c r="M48" s="78"/>
      <c r="N48" s="78"/>
      <c r="O48" s="78"/>
      <c r="P48" s="78"/>
      <c r="Q48" s="78"/>
      <c r="R48" s="78"/>
      <c r="S48" s="27">
        <f t="shared" si="0"/>
        <v>0</v>
      </c>
      <c r="T48" s="23"/>
      <c r="U48" s="20"/>
      <c r="V48" s="20"/>
      <c r="W48" s="20"/>
      <c r="X48" s="20"/>
      <c r="Y48" s="20"/>
      <c r="Z48" s="20"/>
      <c r="AA48" s="20"/>
      <c r="AB48" s="20"/>
      <c r="AC48" s="20"/>
      <c r="AD48" s="20"/>
      <c r="AE48" s="20"/>
      <c r="AF48" s="20"/>
      <c r="AG48" s="20"/>
      <c r="AH48" s="20"/>
      <c r="AI48" s="20"/>
    </row>
    <row r="49" spans="1:35" s="24" customFormat="1" ht="15" x14ac:dyDescent="0.25">
      <c r="A49" s="25">
        <v>39</v>
      </c>
      <c r="B49" s="26"/>
      <c r="C49" s="26"/>
      <c r="D49" s="26"/>
      <c r="E49" s="26"/>
      <c r="F49" s="198"/>
      <c r="G49" s="78"/>
      <c r="H49" s="78"/>
      <c r="I49" s="78"/>
      <c r="J49" s="78"/>
      <c r="K49" s="78"/>
      <c r="L49" s="78"/>
      <c r="M49" s="78"/>
      <c r="N49" s="78"/>
      <c r="O49" s="78"/>
      <c r="P49" s="78"/>
      <c r="Q49" s="78"/>
      <c r="R49" s="78"/>
      <c r="S49" s="27">
        <f t="shared" si="0"/>
        <v>0</v>
      </c>
      <c r="T49" s="23"/>
      <c r="U49" s="20"/>
      <c r="V49" s="20"/>
      <c r="W49" s="20"/>
      <c r="X49" s="20"/>
      <c r="Y49" s="20"/>
      <c r="Z49" s="20"/>
      <c r="AA49" s="20"/>
      <c r="AB49" s="20"/>
      <c r="AC49" s="20"/>
      <c r="AD49" s="20"/>
      <c r="AE49" s="20"/>
      <c r="AF49" s="20"/>
      <c r="AG49" s="20"/>
      <c r="AH49" s="20"/>
      <c r="AI49" s="20"/>
    </row>
    <row r="50" spans="1:35" s="24" customFormat="1" ht="15" x14ac:dyDescent="0.25">
      <c r="A50" s="25">
        <v>40</v>
      </c>
      <c r="B50" s="26"/>
      <c r="C50" s="26"/>
      <c r="D50" s="26"/>
      <c r="E50" s="26"/>
      <c r="F50" s="198"/>
      <c r="G50" s="78"/>
      <c r="H50" s="78"/>
      <c r="I50" s="78"/>
      <c r="J50" s="78"/>
      <c r="K50" s="78"/>
      <c r="L50" s="78"/>
      <c r="M50" s="78"/>
      <c r="N50" s="78"/>
      <c r="O50" s="78"/>
      <c r="P50" s="78"/>
      <c r="Q50" s="78"/>
      <c r="R50" s="78"/>
      <c r="S50" s="27">
        <f t="shared" si="0"/>
        <v>0</v>
      </c>
      <c r="T50" s="23"/>
      <c r="U50" s="20"/>
      <c r="V50" s="20"/>
      <c r="W50" s="20"/>
      <c r="X50" s="20"/>
      <c r="Y50" s="20"/>
      <c r="Z50" s="20"/>
      <c r="AA50" s="20"/>
      <c r="AB50" s="20"/>
      <c r="AC50" s="20"/>
      <c r="AD50" s="20"/>
      <c r="AE50" s="20"/>
      <c r="AF50" s="20"/>
      <c r="AG50" s="20"/>
      <c r="AH50" s="20"/>
      <c r="AI50" s="20"/>
    </row>
    <row r="51" spans="1:35" s="24" customFormat="1" ht="15" x14ac:dyDescent="0.25">
      <c r="A51" s="25">
        <v>41</v>
      </c>
      <c r="B51" s="26"/>
      <c r="C51" s="26"/>
      <c r="D51" s="26"/>
      <c r="E51" s="26"/>
      <c r="F51" s="198"/>
      <c r="G51" s="78"/>
      <c r="H51" s="78"/>
      <c r="I51" s="78"/>
      <c r="J51" s="78"/>
      <c r="K51" s="78"/>
      <c r="L51" s="78"/>
      <c r="M51" s="78"/>
      <c r="N51" s="78"/>
      <c r="O51" s="78"/>
      <c r="P51" s="78"/>
      <c r="Q51" s="78"/>
      <c r="R51" s="78"/>
      <c r="S51" s="27">
        <f t="shared" si="0"/>
        <v>0</v>
      </c>
      <c r="T51" s="23"/>
      <c r="U51" s="20"/>
      <c r="V51" s="20"/>
      <c r="W51" s="20"/>
      <c r="X51" s="20"/>
      <c r="Y51" s="20"/>
      <c r="Z51" s="20"/>
      <c r="AA51" s="20"/>
      <c r="AB51" s="20"/>
      <c r="AC51" s="20"/>
      <c r="AD51" s="20"/>
      <c r="AE51" s="20"/>
      <c r="AF51" s="20"/>
      <c r="AG51" s="20"/>
      <c r="AH51" s="20"/>
      <c r="AI51" s="20"/>
    </row>
    <row r="52" spans="1:35" s="24" customFormat="1" ht="15" x14ac:dyDescent="0.25">
      <c r="A52" s="25">
        <v>42</v>
      </c>
      <c r="B52" s="26"/>
      <c r="C52" s="26"/>
      <c r="D52" s="26"/>
      <c r="E52" s="26"/>
      <c r="F52" s="198"/>
      <c r="G52" s="78"/>
      <c r="H52" s="78"/>
      <c r="I52" s="78"/>
      <c r="J52" s="78"/>
      <c r="K52" s="78"/>
      <c r="L52" s="78"/>
      <c r="M52" s="78"/>
      <c r="N52" s="78"/>
      <c r="O52" s="78"/>
      <c r="P52" s="78"/>
      <c r="Q52" s="78"/>
      <c r="R52" s="78"/>
      <c r="S52" s="27">
        <f t="shared" si="0"/>
        <v>0</v>
      </c>
      <c r="T52" s="23"/>
      <c r="U52" s="20"/>
      <c r="V52" s="20"/>
      <c r="W52" s="20"/>
      <c r="X52" s="20"/>
      <c r="Y52" s="20"/>
      <c r="Z52" s="20"/>
      <c r="AA52" s="20"/>
      <c r="AB52" s="20"/>
      <c r="AC52" s="20"/>
      <c r="AD52" s="20"/>
      <c r="AE52" s="20"/>
      <c r="AF52" s="20"/>
      <c r="AG52" s="20"/>
      <c r="AH52" s="20"/>
      <c r="AI52" s="20"/>
    </row>
    <row r="53" spans="1:35" s="24" customFormat="1" ht="15" x14ac:dyDescent="0.25">
      <c r="A53" s="25">
        <v>43</v>
      </c>
      <c r="B53" s="26"/>
      <c r="C53" s="26"/>
      <c r="D53" s="26"/>
      <c r="E53" s="26"/>
      <c r="F53" s="198"/>
      <c r="G53" s="78"/>
      <c r="H53" s="78"/>
      <c r="I53" s="78"/>
      <c r="J53" s="78"/>
      <c r="K53" s="78"/>
      <c r="L53" s="78"/>
      <c r="M53" s="78"/>
      <c r="N53" s="78"/>
      <c r="O53" s="78"/>
      <c r="P53" s="78"/>
      <c r="Q53" s="78"/>
      <c r="R53" s="78"/>
      <c r="S53" s="27">
        <f t="shared" si="0"/>
        <v>0</v>
      </c>
      <c r="T53" s="23"/>
      <c r="U53" s="20"/>
      <c r="V53" s="20"/>
      <c r="W53" s="20"/>
      <c r="X53" s="20"/>
      <c r="Y53" s="20"/>
      <c r="Z53" s="20"/>
      <c r="AA53" s="20"/>
      <c r="AB53" s="20"/>
      <c r="AC53" s="20"/>
      <c r="AD53" s="20"/>
      <c r="AE53" s="20"/>
      <c r="AF53" s="20"/>
      <c r="AG53" s="20"/>
      <c r="AH53" s="20"/>
      <c r="AI53" s="20"/>
    </row>
    <row r="54" spans="1:35" s="24" customFormat="1" ht="15" x14ac:dyDescent="0.25">
      <c r="A54" s="25">
        <v>44</v>
      </c>
      <c r="B54" s="26"/>
      <c r="C54" s="26"/>
      <c r="D54" s="26"/>
      <c r="E54" s="26"/>
      <c r="F54" s="198"/>
      <c r="G54" s="78"/>
      <c r="H54" s="78"/>
      <c r="I54" s="78"/>
      <c r="J54" s="78"/>
      <c r="K54" s="78"/>
      <c r="L54" s="78"/>
      <c r="M54" s="78"/>
      <c r="N54" s="78"/>
      <c r="O54" s="78"/>
      <c r="P54" s="78"/>
      <c r="Q54" s="78"/>
      <c r="R54" s="78"/>
      <c r="S54" s="27">
        <f t="shared" si="0"/>
        <v>0</v>
      </c>
      <c r="T54" s="23"/>
      <c r="U54" s="20"/>
      <c r="V54" s="20"/>
      <c r="W54" s="20"/>
      <c r="X54" s="20"/>
      <c r="Y54" s="20"/>
      <c r="Z54" s="20"/>
      <c r="AA54" s="20"/>
      <c r="AB54" s="20"/>
      <c r="AC54" s="20"/>
      <c r="AD54" s="20"/>
      <c r="AE54" s="20"/>
      <c r="AF54" s="20"/>
      <c r="AG54" s="20"/>
      <c r="AH54" s="20"/>
      <c r="AI54" s="20"/>
    </row>
    <row r="55" spans="1:35" s="24" customFormat="1" ht="15" x14ac:dyDescent="0.25">
      <c r="A55" s="25">
        <v>45</v>
      </c>
      <c r="B55" s="26"/>
      <c r="C55" s="26"/>
      <c r="D55" s="26"/>
      <c r="E55" s="26"/>
      <c r="F55" s="198"/>
      <c r="G55" s="78"/>
      <c r="H55" s="78"/>
      <c r="I55" s="78"/>
      <c r="J55" s="78"/>
      <c r="K55" s="78"/>
      <c r="L55" s="78"/>
      <c r="M55" s="78"/>
      <c r="N55" s="78"/>
      <c r="O55" s="78"/>
      <c r="P55" s="78"/>
      <c r="Q55" s="78"/>
      <c r="R55" s="78"/>
      <c r="S55" s="27">
        <f t="shared" ref="S55:S93" si="1">+SUM(G55:R55)</f>
        <v>0</v>
      </c>
      <c r="T55" s="23"/>
      <c r="U55" s="20"/>
      <c r="V55" s="20"/>
      <c r="W55" s="20"/>
      <c r="X55" s="20"/>
      <c r="Y55" s="20"/>
      <c r="Z55" s="20"/>
      <c r="AA55" s="20"/>
      <c r="AB55" s="20"/>
      <c r="AC55" s="20"/>
      <c r="AD55" s="20"/>
      <c r="AE55" s="20"/>
      <c r="AF55" s="20"/>
      <c r="AG55" s="20"/>
      <c r="AH55" s="20"/>
      <c r="AI55" s="20"/>
    </row>
    <row r="56" spans="1:35" s="24" customFormat="1" ht="15" x14ac:dyDescent="0.25">
      <c r="A56" s="25">
        <v>46</v>
      </c>
      <c r="B56" s="26"/>
      <c r="C56" s="26"/>
      <c r="D56" s="26"/>
      <c r="E56" s="26"/>
      <c r="F56" s="198"/>
      <c r="G56" s="78"/>
      <c r="H56" s="78"/>
      <c r="I56" s="78"/>
      <c r="J56" s="78"/>
      <c r="K56" s="78"/>
      <c r="L56" s="78"/>
      <c r="M56" s="78"/>
      <c r="N56" s="78"/>
      <c r="O56" s="78"/>
      <c r="P56" s="78"/>
      <c r="Q56" s="78"/>
      <c r="R56" s="78"/>
      <c r="S56" s="27">
        <f t="shared" si="1"/>
        <v>0</v>
      </c>
      <c r="T56" s="23"/>
      <c r="U56" s="20"/>
      <c r="V56" s="20"/>
      <c r="W56" s="20"/>
      <c r="X56" s="20"/>
      <c r="Y56" s="20"/>
      <c r="Z56" s="20"/>
      <c r="AA56" s="20"/>
      <c r="AB56" s="20"/>
      <c r="AC56" s="20"/>
      <c r="AD56" s="20"/>
      <c r="AE56" s="20"/>
      <c r="AF56" s="20"/>
      <c r="AG56" s="20"/>
      <c r="AH56" s="20"/>
      <c r="AI56" s="20"/>
    </row>
    <row r="57" spans="1:35" s="24" customFormat="1" ht="15" x14ac:dyDescent="0.25">
      <c r="A57" s="25">
        <v>47</v>
      </c>
      <c r="B57" s="26"/>
      <c r="C57" s="26"/>
      <c r="D57" s="26"/>
      <c r="E57" s="26"/>
      <c r="F57" s="198"/>
      <c r="G57" s="78"/>
      <c r="H57" s="78"/>
      <c r="I57" s="78"/>
      <c r="J57" s="78"/>
      <c r="K57" s="78"/>
      <c r="L57" s="78"/>
      <c r="M57" s="78"/>
      <c r="N57" s="78"/>
      <c r="O57" s="78"/>
      <c r="P57" s="78"/>
      <c r="Q57" s="78"/>
      <c r="R57" s="78"/>
      <c r="S57" s="27">
        <f t="shared" si="1"/>
        <v>0</v>
      </c>
      <c r="T57" s="23"/>
      <c r="U57" s="20"/>
      <c r="V57" s="20"/>
      <c r="W57" s="20"/>
      <c r="X57" s="20"/>
      <c r="Y57" s="20"/>
      <c r="Z57" s="20"/>
      <c r="AA57" s="20"/>
      <c r="AB57" s="20"/>
      <c r="AC57" s="20"/>
      <c r="AD57" s="20"/>
      <c r="AE57" s="20"/>
      <c r="AF57" s="20"/>
      <c r="AG57" s="20"/>
      <c r="AH57" s="20"/>
      <c r="AI57" s="20"/>
    </row>
    <row r="58" spans="1:35" s="24" customFormat="1" ht="15" x14ac:dyDescent="0.25">
      <c r="A58" s="25">
        <v>48</v>
      </c>
      <c r="B58" s="26"/>
      <c r="C58" s="26"/>
      <c r="D58" s="26"/>
      <c r="E58" s="26"/>
      <c r="F58" s="198"/>
      <c r="G58" s="78"/>
      <c r="H58" s="78"/>
      <c r="I58" s="78"/>
      <c r="J58" s="78"/>
      <c r="K58" s="78"/>
      <c r="L58" s="78"/>
      <c r="M58" s="78"/>
      <c r="N58" s="78"/>
      <c r="O58" s="78"/>
      <c r="P58" s="78"/>
      <c r="Q58" s="78"/>
      <c r="R58" s="78"/>
      <c r="S58" s="27">
        <f t="shared" si="1"/>
        <v>0</v>
      </c>
      <c r="T58" s="23"/>
      <c r="U58" s="20"/>
      <c r="V58" s="20"/>
      <c r="W58" s="20"/>
      <c r="X58" s="20"/>
      <c r="Y58" s="20"/>
      <c r="Z58" s="20"/>
      <c r="AA58" s="20"/>
      <c r="AB58" s="20"/>
      <c r="AC58" s="20"/>
      <c r="AD58" s="20"/>
      <c r="AE58" s="20"/>
      <c r="AF58" s="20"/>
      <c r="AG58" s="20"/>
      <c r="AH58" s="20"/>
      <c r="AI58" s="20"/>
    </row>
    <row r="59" spans="1:35" s="24" customFormat="1" ht="15" x14ac:dyDescent="0.25">
      <c r="A59" s="25">
        <v>49</v>
      </c>
      <c r="B59" s="26"/>
      <c r="C59" s="26"/>
      <c r="D59" s="26"/>
      <c r="E59" s="26"/>
      <c r="F59" s="198"/>
      <c r="G59" s="78"/>
      <c r="H59" s="78"/>
      <c r="I59" s="78"/>
      <c r="J59" s="78"/>
      <c r="K59" s="78"/>
      <c r="L59" s="78"/>
      <c r="M59" s="78"/>
      <c r="N59" s="78"/>
      <c r="O59" s="78"/>
      <c r="P59" s="78"/>
      <c r="Q59" s="78"/>
      <c r="R59" s="78"/>
      <c r="S59" s="27">
        <f t="shared" si="1"/>
        <v>0</v>
      </c>
      <c r="T59" s="23"/>
      <c r="U59" s="20"/>
      <c r="V59" s="20"/>
      <c r="W59" s="20"/>
      <c r="X59" s="20"/>
      <c r="Y59" s="20"/>
      <c r="Z59" s="20"/>
      <c r="AA59" s="20"/>
      <c r="AB59" s="20"/>
      <c r="AC59" s="20"/>
      <c r="AD59" s="20"/>
      <c r="AE59" s="20"/>
      <c r="AF59" s="20"/>
      <c r="AG59" s="20"/>
      <c r="AH59" s="20"/>
      <c r="AI59" s="20"/>
    </row>
    <row r="60" spans="1:35" s="24" customFormat="1" ht="15" x14ac:dyDescent="0.25">
      <c r="A60" s="25">
        <v>50</v>
      </c>
      <c r="B60" s="26"/>
      <c r="C60" s="26"/>
      <c r="D60" s="26"/>
      <c r="E60" s="26"/>
      <c r="F60" s="198"/>
      <c r="G60" s="78"/>
      <c r="H60" s="78"/>
      <c r="I60" s="78"/>
      <c r="J60" s="78"/>
      <c r="K60" s="78"/>
      <c r="L60" s="78"/>
      <c r="M60" s="78"/>
      <c r="N60" s="78"/>
      <c r="O60" s="78"/>
      <c r="P60" s="78"/>
      <c r="Q60" s="78"/>
      <c r="R60" s="78"/>
      <c r="S60" s="27">
        <f t="shared" si="1"/>
        <v>0</v>
      </c>
      <c r="T60" s="23"/>
      <c r="U60" s="20"/>
      <c r="V60" s="20"/>
      <c r="W60" s="20"/>
      <c r="X60" s="20"/>
      <c r="Y60" s="20"/>
      <c r="Z60" s="20"/>
      <c r="AA60" s="20"/>
      <c r="AB60" s="20"/>
      <c r="AC60" s="20"/>
      <c r="AD60" s="20"/>
      <c r="AE60" s="20"/>
      <c r="AF60" s="20"/>
      <c r="AG60" s="20"/>
      <c r="AH60" s="20"/>
      <c r="AI60" s="20"/>
    </row>
    <row r="61" spans="1:35" s="24" customFormat="1" ht="15" x14ac:dyDescent="0.25">
      <c r="A61" s="25">
        <v>51</v>
      </c>
      <c r="B61" s="26"/>
      <c r="C61" s="26"/>
      <c r="D61" s="26"/>
      <c r="E61" s="26"/>
      <c r="F61" s="198"/>
      <c r="G61" s="78"/>
      <c r="H61" s="78"/>
      <c r="I61" s="78"/>
      <c r="J61" s="78"/>
      <c r="K61" s="78"/>
      <c r="L61" s="78"/>
      <c r="M61" s="78"/>
      <c r="N61" s="78"/>
      <c r="O61" s="78"/>
      <c r="P61" s="78"/>
      <c r="Q61" s="78"/>
      <c r="R61" s="78"/>
      <c r="S61" s="27">
        <f t="shared" si="1"/>
        <v>0</v>
      </c>
      <c r="T61" s="23"/>
      <c r="U61" s="20"/>
      <c r="V61" s="20"/>
      <c r="W61" s="20"/>
      <c r="X61" s="20"/>
      <c r="Y61" s="20"/>
      <c r="Z61" s="20"/>
      <c r="AA61" s="20"/>
      <c r="AB61" s="20"/>
      <c r="AC61" s="20"/>
      <c r="AD61" s="20"/>
      <c r="AE61" s="20"/>
      <c r="AF61" s="20"/>
      <c r="AG61" s="20"/>
      <c r="AH61" s="20"/>
      <c r="AI61" s="20"/>
    </row>
    <row r="62" spans="1:35" s="24" customFormat="1" ht="15" x14ac:dyDescent="0.25">
      <c r="A62" s="25">
        <v>52</v>
      </c>
      <c r="B62" s="26"/>
      <c r="C62" s="26"/>
      <c r="D62" s="26"/>
      <c r="E62" s="26"/>
      <c r="F62" s="198"/>
      <c r="G62" s="78"/>
      <c r="H62" s="78"/>
      <c r="I62" s="78"/>
      <c r="J62" s="78"/>
      <c r="K62" s="78"/>
      <c r="L62" s="78"/>
      <c r="M62" s="78"/>
      <c r="N62" s="78"/>
      <c r="O62" s="78"/>
      <c r="P62" s="78"/>
      <c r="Q62" s="78"/>
      <c r="R62" s="78"/>
      <c r="S62" s="27">
        <f t="shared" si="1"/>
        <v>0</v>
      </c>
      <c r="T62" s="23"/>
      <c r="U62" s="20"/>
      <c r="V62" s="20"/>
      <c r="W62" s="20"/>
      <c r="X62" s="20"/>
      <c r="Y62" s="20"/>
      <c r="Z62" s="20"/>
      <c r="AA62" s="20"/>
      <c r="AB62" s="20"/>
      <c r="AC62" s="20"/>
      <c r="AD62" s="20"/>
      <c r="AE62" s="20"/>
      <c r="AF62" s="20"/>
      <c r="AG62" s="20"/>
      <c r="AH62" s="20"/>
      <c r="AI62" s="20"/>
    </row>
    <row r="63" spans="1:35" s="24" customFormat="1" ht="15" x14ac:dyDescent="0.25">
      <c r="A63" s="25">
        <v>53</v>
      </c>
      <c r="B63" s="26"/>
      <c r="C63" s="26"/>
      <c r="D63" s="26"/>
      <c r="E63" s="26"/>
      <c r="F63" s="198"/>
      <c r="G63" s="78"/>
      <c r="H63" s="78"/>
      <c r="I63" s="78"/>
      <c r="J63" s="78"/>
      <c r="K63" s="78"/>
      <c r="L63" s="78"/>
      <c r="M63" s="78"/>
      <c r="N63" s="78"/>
      <c r="O63" s="78"/>
      <c r="P63" s="78"/>
      <c r="Q63" s="78"/>
      <c r="R63" s="78"/>
      <c r="S63" s="27">
        <f t="shared" si="1"/>
        <v>0</v>
      </c>
      <c r="T63" s="23"/>
      <c r="U63" s="20"/>
      <c r="V63" s="20"/>
      <c r="W63" s="20"/>
      <c r="X63" s="20"/>
      <c r="Y63" s="20"/>
      <c r="Z63" s="20"/>
      <c r="AA63" s="20"/>
      <c r="AB63" s="20"/>
      <c r="AC63" s="20"/>
      <c r="AD63" s="20"/>
      <c r="AE63" s="20"/>
      <c r="AF63" s="20"/>
      <c r="AG63" s="20"/>
      <c r="AH63" s="20"/>
      <c r="AI63" s="20"/>
    </row>
    <row r="64" spans="1:35" s="24" customFormat="1" ht="15" x14ac:dyDescent="0.25">
      <c r="A64" s="25">
        <v>54</v>
      </c>
      <c r="B64" s="26"/>
      <c r="C64" s="26"/>
      <c r="D64" s="26"/>
      <c r="E64" s="26"/>
      <c r="F64" s="198"/>
      <c r="G64" s="78"/>
      <c r="H64" s="78"/>
      <c r="I64" s="78"/>
      <c r="J64" s="78"/>
      <c r="K64" s="78"/>
      <c r="L64" s="78"/>
      <c r="M64" s="78"/>
      <c r="N64" s="78"/>
      <c r="O64" s="78"/>
      <c r="P64" s="78"/>
      <c r="Q64" s="78"/>
      <c r="R64" s="78"/>
      <c r="S64" s="27">
        <f t="shared" si="1"/>
        <v>0</v>
      </c>
      <c r="T64" s="23"/>
      <c r="U64" s="20"/>
      <c r="V64" s="20"/>
      <c r="W64" s="20"/>
      <c r="X64" s="20"/>
      <c r="Y64" s="20"/>
      <c r="Z64" s="20"/>
      <c r="AA64" s="20"/>
      <c r="AB64" s="20"/>
      <c r="AC64" s="20"/>
      <c r="AD64" s="20"/>
      <c r="AE64" s="20"/>
      <c r="AF64" s="20"/>
      <c r="AG64" s="20"/>
      <c r="AH64" s="20"/>
      <c r="AI64" s="20"/>
    </row>
    <row r="65" spans="1:35" s="24" customFormat="1" ht="15" x14ac:dyDescent="0.25">
      <c r="A65" s="25">
        <v>55</v>
      </c>
      <c r="B65" s="26"/>
      <c r="C65" s="26"/>
      <c r="D65" s="26"/>
      <c r="E65" s="26"/>
      <c r="F65" s="198"/>
      <c r="G65" s="78"/>
      <c r="H65" s="78"/>
      <c r="I65" s="78"/>
      <c r="J65" s="78"/>
      <c r="K65" s="78"/>
      <c r="L65" s="78"/>
      <c r="M65" s="78"/>
      <c r="N65" s="78"/>
      <c r="O65" s="78"/>
      <c r="P65" s="78"/>
      <c r="Q65" s="78"/>
      <c r="R65" s="78"/>
      <c r="S65" s="27">
        <f t="shared" si="1"/>
        <v>0</v>
      </c>
      <c r="T65" s="23"/>
      <c r="U65" s="20"/>
      <c r="V65" s="20"/>
      <c r="W65" s="20"/>
      <c r="X65" s="20"/>
      <c r="Y65" s="20"/>
      <c r="Z65" s="20"/>
      <c r="AA65" s="20"/>
      <c r="AB65" s="20"/>
      <c r="AC65" s="20"/>
      <c r="AD65" s="20"/>
      <c r="AE65" s="20"/>
      <c r="AF65" s="20"/>
      <c r="AG65" s="20"/>
      <c r="AH65" s="20"/>
      <c r="AI65" s="20"/>
    </row>
    <row r="66" spans="1:35" s="24" customFormat="1" ht="15" x14ac:dyDescent="0.25">
      <c r="A66" s="25">
        <v>56</v>
      </c>
      <c r="B66" s="26"/>
      <c r="C66" s="26"/>
      <c r="D66" s="26"/>
      <c r="E66" s="26"/>
      <c r="F66" s="198"/>
      <c r="G66" s="78"/>
      <c r="H66" s="78"/>
      <c r="I66" s="78"/>
      <c r="J66" s="78"/>
      <c r="K66" s="78"/>
      <c r="L66" s="78"/>
      <c r="M66" s="78"/>
      <c r="N66" s="78"/>
      <c r="O66" s="78"/>
      <c r="P66" s="78"/>
      <c r="Q66" s="78"/>
      <c r="R66" s="78"/>
      <c r="S66" s="27">
        <f t="shared" si="1"/>
        <v>0</v>
      </c>
      <c r="T66" s="23"/>
      <c r="U66" s="20"/>
      <c r="V66" s="20"/>
      <c r="W66" s="20"/>
      <c r="X66" s="20"/>
      <c r="Y66" s="20"/>
      <c r="Z66" s="20"/>
      <c r="AA66" s="20"/>
      <c r="AB66" s="20"/>
      <c r="AC66" s="20"/>
      <c r="AD66" s="20"/>
      <c r="AE66" s="20"/>
      <c r="AF66" s="20"/>
      <c r="AG66" s="20"/>
      <c r="AH66" s="20"/>
      <c r="AI66" s="20"/>
    </row>
    <row r="67" spans="1:35" s="24" customFormat="1" ht="15" x14ac:dyDescent="0.25">
      <c r="A67" s="25">
        <v>57</v>
      </c>
      <c r="B67" s="26"/>
      <c r="C67" s="26"/>
      <c r="D67" s="26"/>
      <c r="E67" s="26"/>
      <c r="F67" s="198"/>
      <c r="G67" s="78"/>
      <c r="H67" s="78"/>
      <c r="I67" s="78"/>
      <c r="J67" s="78"/>
      <c r="K67" s="78"/>
      <c r="L67" s="78"/>
      <c r="M67" s="78"/>
      <c r="N67" s="78"/>
      <c r="O67" s="78"/>
      <c r="P67" s="78"/>
      <c r="Q67" s="78"/>
      <c r="R67" s="78"/>
      <c r="S67" s="27">
        <f t="shared" si="1"/>
        <v>0</v>
      </c>
      <c r="T67" s="23"/>
      <c r="U67" s="20"/>
      <c r="V67" s="20"/>
      <c r="W67" s="20"/>
      <c r="X67" s="20"/>
      <c r="Y67" s="20"/>
      <c r="Z67" s="20"/>
      <c r="AA67" s="20"/>
      <c r="AB67" s="20"/>
      <c r="AC67" s="20"/>
      <c r="AD67" s="20"/>
      <c r="AE67" s="20"/>
      <c r="AF67" s="20"/>
      <c r="AG67" s="20"/>
      <c r="AH67" s="20"/>
      <c r="AI67" s="20"/>
    </row>
    <row r="68" spans="1:35" s="24" customFormat="1" ht="15" x14ac:dyDescent="0.25">
      <c r="A68" s="25">
        <v>58</v>
      </c>
      <c r="B68" s="26"/>
      <c r="C68" s="26"/>
      <c r="D68" s="26"/>
      <c r="E68" s="26"/>
      <c r="F68" s="198"/>
      <c r="G68" s="78"/>
      <c r="H68" s="78"/>
      <c r="I68" s="78"/>
      <c r="J68" s="78"/>
      <c r="K68" s="78"/>
      <c r="L68" s="78"/>
      <c r="M68" s="78"/>
      <c r="N68" s="78"/>
      <c r="O68" s="78"/>
      <c r="P68" s="78"/>
      <c r="Q68" s="78"/>
      <c r="R68" s="78"/>
      <c r="S68" s="27">
        <f t="shared" si="1"/>
        <v>0</v>
      </c>
      <c r="T68" s="23"/>
      <c r="U68" s="20"/>
      <c r="V68" s="20"/>
      <c r="W68" s="20"/>
      <c r="X68" s="20"/>
      <c r="Y68" s="20"/>
      <c r="Z68" s="20"/>
      <c r="AA68" s="20"/>
      <c r="AB68" s="20"/>
      <c r="AC68" s="20"/>
      <c r="AD68" s="20"/>
      <c r="AE68" s="20"/>
      <c r="AF68" s="20"/>
      <c r="AG68" s="20"/>
      <c r="AH68" s="20"/>
      <c r="AI68" s="20"/>
    </row>
    <row r="69" spans="1:35" s="24" customFormat="1" ht="15" x14ac:dyDescent="0.25">
      <c r="A69" s="25">
        <v>59</v>
      </c>
      <c r="B69" s="26"/>
      <c r="C69" s="26"/>
      <c r="D69" s="26"/>
      <c r="E69" s="26"/>
      <c r="F69" s="198"/>
      <c r="G69" s="78"/>
      <c r="H69" s="78"/>
      <c r="I69" s="78"/>
      <c r="J69" s="78"/>
      <c r="K69" s="78"/>
      <c r="L69" s="78"/>
      <c r="M69" s="78"/>
      <c r="N69" s="78"/>
      <c r="O69" s="78"/>
      <c r="P69" s="78"/>
      <c r="Q69" s="78"/>
      <c r="R69" s="78"/>
      <c r="S69" s="27">
        <f t="shared" si="1"/>
        <v>0</v>
      </c>
      <c r="T69" s="23"/>
      <c r="U69" s="20"/>
      <c r="V69" s="20"/>
      <c r="W69" s="20"/>
      <c r="X69" s="20"/>
      <c r="Y69" s="20"/>
      <c r="Z69" s="20"/>
      <c r="AA69" s="20"/>
      <c r="AB69" s="20"/>
      <c r="AC69" s="20"/>
      <c r="AD69" s="20"/>
      <c r="AE69" s="20"/>
      <c r="AF69" s="20"/>
      <c r="AG69" s="20"/>
      <c r="AH69" s="20"/>
      <c r="AI69" s="20"/>
    </row>
    <row r="70" spans="1:35" s="24" customFormat="1" ht="15" x14ac:dyDescent="0.25">
      <c r="A70" s="25">
        <v>60</v>
      </c>
      <c r="B70" s="26"/>
      <c r="C70" s="26"/>
      <c r="D70" s="26"/>
      <c r="E70" s="26"/>
      <c r="F70" s="198"/>
      <c r="G70" s="78"/>
      <c r="H70" s="78"/>
      <c r="I70" s="78"/>
      <c r="J70" s="78"/>
      <c r="K70" s="78"/>
      <c r="L70" s="78"/>
      <c r="M70" s="78"/>
      <c r="N70" s="78"/>
      <c r="O70" s="78"/>
      <c r="P70" s="78"/>
      <c r="Q70" s="78"/>
      <c r="R70" s="78"/>
      <c r="S70" s="27">
        <f t="shared" si="1"/>
        <v>0</v>
      </c>
      <c r="T70" s="23"/>
      <c r="U70" s="20"/>
      <c r="V70" s="20"/>
      <c r="W70" s="20"/>
      <c r="X70" s="20"/>
      <c r="Y70" s="20"/>
      <c r="Z70" s="20"/>
      <c r="AA70" s="20"/>
      <c r="AB70" s="20"/>
      <c r="AC70" s="20"/>
      <c r="AD70" s="20"/>
      <c r="AE70" s="20"/>
      <c r="AF70" s="20"/>
      <c r="AG70" s="20"/>
      <c r="AH70" s="20"/>
      <c r="AI70" s="20"/>
    </row>
    <row r="71" spans="1:35" s="24" customFormat="1" ht="15" x14ac:dyDescent="0.25">
      <c r="A71" s="25">
        <v>61</v>
      </c>
      <c r="B71" s="26"/>
      <c r="C71" s="26"/>
      <c r="D71" s="26"/>
      <c r="E71" s="26"/>
      <c r="F71" s="198"/>
      <c r="G71" s="78"/>
      <c r="H71" s="78"/>
      <c r="I71" s="78"/>
      <c r="J71" s="78"/>
      <c r="K71" s="78"/>
      <c r="L71" s="78"/>
      <c r="M71" s="78"/>
      <c r="N71" s="78"/>
      <c r="O71" s="78"/>
      <c r="P71" s="78"/>
      <c r="Q71" s="78"/>
      <c r="R71" s="78"/>
      <c r="S71" s="27">
        <f t="shared" si="1"/>
        <v>0</v>
      </c>
      <c r="T71" s="23"/>
      <c r="U71" s="20"/>
      <c r="V71" s="20"/>
      <c r="W71" s="20"/>
      <c r="X71" s="20"/>
      <c r="Y71" s="20"/>
      <c r="Z71" s="20"/>
      <c r="AA71" s="20"/>
      <c r="AB71" s="20"/>
      <c r="AC71" s="20"/>
      <c r="AD71" s="20"/>
      <c r="AE71" s="20"/>
      <c r="AF71" s="20"/>
      <c r="AG71" s="20"/>
      <c r="AH71" s="20"/>
      <c r="AI71" s="20"/>
    </row>
    <row r="72" spans="1:35" s="24" customFormat="1" ht="15" x14ac:dyDescent="0.25">
      <c r="A72" s="25">
        <v>62</v>
      </c>
      <c r="B72" s="26"/>
      <c r="C72" s="26"/>
      <c r="D72" s="26"/>
      <c r="E72" s="26"/>
      <c r="F72" s="198"/>
      <c r="G72" s="78"/>
      <c r="H72" s="78"/>
      <c r="I72" s="78"/>
      <c r="J72" s="78"/>
      <c r="K72" s="78"/>
      <c r="L72" s="78"/>
      <c r="M72" s="78"/>
      <c r="N72" s="78"/>
      <c r="O72" s="78"/>
      <c r="P72" s="78"/>
      <c r="Q72" s="78"/>
      <c r="R72" s="78"/>
      <c r="S72" s="27">
        <f t="shared" si="1"/>
        <v>0</v>
      </c>
      <c r="T72" s="23"/>
      <c r="U72" s="20"/>
      <c r="V72" s="20"/>
      <c r="W72" s="20"/>
      <c r="X72" s="20"/>
      <c r="Y72" s="20"/>
      <c r="Z72" s="20"/>
      <c r="AA72" s="20"/>
      <c r="AB72" s="20"/>
      <c r="AC72" s="20"/>
      <c r="AD72" s="20"/>
      <c r="AE72" s="20"/>
      <c r="AF72" s="20"/>
      <c r="AG72" s="20"/>
      <c r="AH72" s="20"/>
      <c r="AI72" s="20"/>
    </row>
    <row r="73" spans="1:35" s="24" customFormat="1" ht="15" x14ac:dyDescent="0.25">
      <c r="A73" s="25">
        <v>63</v>
      </c>
      <c r="B73" s="26"/>
      <c r="C73" s="26"/>
      <c r="D73" s="26"/>
      <c r="E73" s="26"/>
      <c r="F73" s="198"/>
      <c r="G73" s="78"/>
      <c r="H73" s="78"/>
      <c r="I73" s="78"/>
      <c r="J73" s="78"/>
      <c r="K73" s="78"/>
      <c r="L73" s="78"/>
      <c r="M73" s="78"/>
      <c r="N73" s="78"/>
      <c r="O73" s="78"/>
      <c r="P73" s="78"/>
      <c r="Q73" s="78"/>
      <c r="R73" s="78"/>
      <c r="S73" s="27">
        <f t="shared" si="1"/>
        <v>0</v>
      </c>
      <c r="T73" s="23"/>
      <c r="U73" s="20"/>
      <c r="V73" s="20"/>
      <c r="W73" s="20"/>
      <c r="X73" s="20"/>
      <c r="Y73" s="20"/>
      <c r="Z73" s="20"/>
      <c r="AA73" s="20"/>
      <c r="AB73" s="20"/>
      <c r="AC73" s="20"/>
      <c r="AD73" s="20"/>
      <c r="AE73" s="20"/>
      <c r="AF73" s="20"/>
      <c r="AG73" s="20"/>
      <c r="AH73" s="20"/>
      <c r="AI73" s="20"/>
    </row>
    <row r="74" spans="1:35" s="24" customFormat="1" ht="15" x14ac:dyDescent="0.25">
      <c r="A74" s="25">
        <v>64</v>
      </c>
      <c r="B74" s="26"/>
      <c r="C74" s="26"/>
      <c r="D74" s="26"/>
      <c r="E74" s="26"/>
      <c r="F74" s="198"/>
      <c r="G74" s="78"/>
      <c r="H74" s="78"/>
      <c r="I74" s="78"/>
      <c r="J74" s="78"/>
      <c r="K74" s="78"/>
      <c r="L74" s="78"/>
      <c r="M74" s="78"/>
      <c r="N74" s="78"/>
      <c r="O74" s="78"/>
      <c r="P74" s="78"/>
      <c r="Q74" s="78"/>
      <c r="R74" s="78"/>
      <c r="S74" s="27">
        <f t="shared" si="1"/>
        <v>0</v>
      </c>
      <c r="T74" s="23"/>
      <c r="U74" s="20"/>
      <c r="V74" s="20"/>
      <c r="W74" s="20"/>
      <c r="X74" s="20"/>
      <c r="Y74" s="20"/>
      <c r="Z74" s="20"/>
      <c r="AA74" s="20"/>
      <c r="AB74" s="20"/>
      <c r="AC74" s="20"/>
      <c r="AD74" s="20"/>
      <c r="AE74" s="20"/>
      <c r="AF74" s="20"/>
      <c r="AG74" s="20"/>
      <c r="AH74" s="20"/>
      <c r="AI74" s="20"/>
    </row>
    <row r="75" spans="1:35" s="24" customFormat="1" ht="15" x14ac:dyDescent="0.25">
      <c r="A75" s="25">
        <v>65</v>
      </c>
      <c r="B75" s="26"/>
      <c r="C75" s="26"/>
      <c r="D75" s="26"/>
      <c r="E75" s="26"/>
      <c r="F75" s="198"/>
      <c r="G75" s="78"/>
      <c r="H75" s="78"/>
      <c r="I75" s="78"/>
      <c r="J75" s="78"/>
      <c r="K75" s="78"/>
      <c r="L75" s="78"/>
      <c r="M75" s="78"/>
      <c r="N75" s="78"/>
      <c r="O75" s="78"/>
      <c r="P75" s="78"/>
      <c r="Q75" s="78"/>
      <c r="R75" s="78"/>
      <c r="S75" s="27">
        <f t="shared" si="1"/>
        <v>0</v>
      </c>
      <c r="T75" s="23"/>
      <c r="U75" s="20"/>
      <c r="V75" s="20"/>
      <c r="W75" s="20"/>
      <c r="X75" s="20"/>
      <c r="Y75" s="20"/>
      <c r="Z75" s="20"/>
      <c r="AA75" s="20"/>
      <c r="AB75" s="20"/>
      <c r="AC75" s="20"/>
      <c r="AD75" s="20"/>
      <c r="AE75" s="20"/>
      <c r="AF75" s="20"/>
      <c r="AG75" s="20"/>
      <c r="AH75" s="20"/>
      <c r="AI75" s="20"/>
    </row>
    <row r="76" spans="1:35" s="24" customFormat="1" ht="15" x14ac:dyDescent="0.25">
      <c r="A76" s="25">
        <v>66</v>
      </c>
      <c r="B76" s="26"/>
      <c r="C76" s="26"/>
      <c r="D76" s="26"/>
      <c r="E76" s="26"/>
      <c r="F76" s="198"/>
      <c r="G76" s="78"/>
      <c r="H76" s="78"/>
      <c r="I76" s="78"/>
      <c r="J76" s="78"/>
      <c r="K76" s="78"/>
      <c r="L76" s="78"/>
      <c r="M76" s="78"/>
      <c r="N76" s="78"/>
      <c r="O76" s="78"/>
      <c r="P76" s="78"/>
      <c r="Q76" s="78"/>
      <c r="R76" s="78"/>
      <c r="S76" s="27">
        <f t="shared" si="1"/>
        <v>0</v>
      </c>
      <c r="T76" s="23"/>
      <c r="U76" s="20"/>
      <c r="V76" s="20"/>
      <c r="W76" s="20"/>
      <c r="X76" s="20"/>
      <c r="Y76" s="20"/>
      <c r="Z76" s="20"/>
      <c r="AA76" s="20"/>
      <c r="AB76" s="20"/>
      <c r="AC76" s="20"/>
      <c r="AD76" s="20"/>
      <c r="AE76" s="20"/>
      <c r="AF76" s="20"/>
      <c r="AG76" s="20"/>
      <c r="AH76" s="20"/>
      <c r="AI76" s="20"/>
    </row>
    <row r="77" spans="1:35" s="24" customFormat="1" ht="15" x14ac:dyDescent="0.25">
      <c r="A77" s="25">
        <v>67</v>
      </c>
      <c r="B77" s="26"/>
      <c r="C77" s="26"/>
      <c r="D77" s="26"/>
      <c r="E77" s="26"/>
      <c r="F77" s="198"/>
      <c r="G77" s="78"/>
      <c r="H77" s="78"/>
      <c r="I77" s="78"/>
      <c r="J77" s="78"/>
      <c r="K77" s="78"/>
      <c r="L77" s="78"/>
      <c r="M77" s="78"/>
      <c r="N77" s="78"/>
      <c r="O77" s="78"/>
      <c r="P77" s="78"/>
      <c r="Q77" s="78"/>
      <c r="R77" s="78"/>
      <c r="S77" s="27">
        <f t="shared" si="1"/>
        <v>0</v>
      </c>
      <c r="T77" s="23"/>
      <c r="U77" s="20"/>
      <c r="V77" s="20"/>
      <c r="W77" s="20"/>
      <c r="X77" s="20"/>
      <c r="Y77" s="20"/>
      <c r="Z77" s="20"/>
      <c r="AA77" s="20"/>
      <c r="AB77" s="20"/>
      <c r="AC77" s="20"/>
      <c r="AD77" s="20"/>
      <c r="AE77" s="20"/>
      <c r="AF77" s="20"/>
      <c r="AG77" s="20"/>
      <c r="AH77" s="20"/>
      <c r="AI77" s="20"/>
    </row>
    <row r="78" spans="1:35" s="24" customFormat="1" ht="15" x14ac:dyDescent="0.25">
      <c r="A78" s="25">
        <v>68</v>
      </c>
      <c r="B78" s="26"/>
      <c r="C78" s="26"/>
      <c r="D78" s="26"/>
      <c r="E78" s="26"/>
      <c r="F78" s="198"/>
      <c r="G78" s="78"/>
      <c r="H78" s="78"/>
      <c r="I78" s="78"/>
      <c r="J78" s="78"/>
      <c r="K78" s="78"/>
      <c r="L78" s="78"/>
      <c r="M78" s="78"/>
      <c r="N78" s="78"/>
      <c r="O78" s="78"/>
      <c r="P78" s="78"/>
      <c r="Q78" s="78"/>
      <c r="R78" s="78"/>
      <c r="S78" s="27">
        <f t="shared" si="1"/>
        <v>0</v>
      </c>
      <c r="T78" s="23"/>
      <c r="U78" s="20"/>
      <c r="V78" s="20"/>
      <c r="W78" s="20"/>
      <c r="X78" s="20"/>
      <c r="Y78" s="20"/>
      <c r="Z78" s="20"/>
      <c r="AA78" s="20"/>
      <c r="AB78" s="20"/>
      <c r="AC78" s="20"/>
      <c r="AD78" s="20"/>
      <c r="AE78" s="20"/>
      <c r="AF78" s="20"/>
      <c r="AG78" s="20"/>
      <c r="AH78" s="20"/>
      <c r="AI78" s="20"/>
    </row>
    <row r="79" spans="1:35" s="24" customFormat="1" ht="15" x14ac:dyDescent="0.25">
      <c r="A79" s="25">
        <v>69</v>
      </c>
      <c r="B79" s="26"/>
      <c r="C79" s="26"/>
      <c r="D79" s="26"/>
      <c r="E79" s="26"/>
      <c r="F79" s="198"/>
      <c r="G79" s="78"/>
      <c r="H79" s="78"/>
      <c r="I79" s="78"/>
      <c r="J79" s="78"/>
      <c r="K79" s="78"/>
      <c r="L79" s="78"/>
      <c r="M79" s="78"/>
      <c r="N79" s="78"/>
      <c r="O79" s="78"/>
      <c r="P79" s="78"/>
      <c r="Q79" s="78"/>
      <c r="R79" s="78"/>
      <c r="S79" s="27">
        <f t="shared" si="1"/>
        <v>0</v>
      </c>
      <c r="T79" s="23"/>
      <c r="U79" s="20"/>
      <c r="V79" s="20"/>
      <c r="W79" s="20"/>
      <c r="X79" s="20"/>
      <c r="Y79" s="20"/>
      <c r="Z79" s="20"/>
      <c r="AA79" s="20"/>
      <c r="AB79" s="20"/>
      <c r="AC79" s="20"/>
      <c r="AD79" s="20"/>
      <c r="AE79" s="20"/>
      <c r="AF79" s="20"/>
      <c r="AG79" s="20"/>
      <c r="AH79" s="20"/>
      <c r="AI79" s="20"/>
    </row>
    <row r="80" spans="1:35" s="24" customFormat="1" ht="15" x14ac:dyDescent="0.25">
      <c r="A80" s="25">
        <v>70</v>
      </c>
      <c r="B80" s="26"/>
      <c r="C80" s="26"/>
      <c r="D80" s="26"/>
      <c r="E80" s="26"/>
      <c r="F80" s="198"/>
      <c r="G80" s="78"/>
      <c r="H80" s="78"/>
      <c r="I80" s="78"/>
      <c r="J80" s="78"/>
      <c r="K80" s="78"/>
      <c r="L80" s="78"/>
      <c r="M80" s="78"/>
      <c r="N80" s="78"/>
      <c r="O80" s="78"/>
      <c r="P80" s="78"/>
      <c r="Q80" s="78"/>
      <c r="R80" s="78"/>
      <c r="S80" s="27">
        <f t="shared" si="1"/>
        <v>0</v>
      </c>
      <c r="T80" s="23"/>
      <c r="U80" s="20"/>
      <c r="V80" s="20"/>
      <c r="W80" s="20"/>
      <c r="X80" s="20"/>
      <c r="Y80" s="20"/>
      <c r="Z80" s="20"/>
      <c r="AA80" s="20"/>
      <c r="AB80" s="20"/>
      <c r="AC80" s="20"/>
      <c r="AD80" s="20"/>
      <c r="AE80" s="20"/>
      <c r="AF80" s="20"/>
      <c r="AG80" s="20"/>
      <c r="AH80" s="20"/>
      <c r="AI80" s="20"/>
    </row>
    <row r="81" spans="1:35" s="24" customFormat="1" ht="15" x14ac:dyDescent="0.25">
      <c r="A81" s="25">
        <v>71</v>
      </c>
      <c r="B81" s="26"/>
      <c r="C81" s="26"/>
      <c r="D81" s="26"/>
      <c r="E81" s="26"/>
      <c r="F81" s="198"/>
      <c r="G81" s="78"/>
      <c r="H81" s="78"/>
      <c r="I81" s="78"/>
      <c r="J81" s="78"/>
      <c r="K81" s="78"/>
      <c r="L81" s="78"/>
      <c r="M81" s="78"/>
      <c r="N81" s="78"/>
      <c r="O81" s="78"/>
      <c r="P81" s="78"/>
      <c r="Q81" s="78"/>
      <c r="R81" s="78"/>
      <c r="S81" s="27">
        <f t="shared" si="1"/>
        <v>0</v>
      </c>
      <c r="T81" s="23"/>
      <c r="U81" s="20"/>
      <c r="V81" s="20"/>
      <c r="W81" s="20"/>
      <c r="X81" s="20"/>
      <c r="Y81" s="20"/>
      <c r="Z81" s="20"/>
      <c r="AA81" s="20"/>
      <c r="AB81" s="20"/>
      <c r="AC81" s="20"/>
      <c r="AD81" s="20"/>
      <c r="AE81" s="20"/>
      <c r="AF81" s="20"/>
      <c r="AG81" s="20"/>
      <c r="AH81" s="20"/>
      <c r="AI81" s="20"/>
    </row>
    <row r="82" spans="1:35" s="24" customFormat="1" ht="15" x14ac:dyDescent="0.25">
      <c r="A82" s="25">
        <v>72</v>
      </c>
      <c r="B82" s="26"/>
      <c r="C82" s="26"/>
      <c r="D82" s="26"/>
      <c r="E82" s="26"/>
      <c r="F82" s="198"/>
      <c r="G82" s="78"/>
      <c r="H82" s="78"/>
      <c r="I82" s="78"/>
      <c r="J82" s="78"/>
      <c r="K82" s="78"/>
      <c r="L82" s="78"/>
      <c r="M82" s="78"/>
      <c r="N82" s="78"/>
      <c r="O82" s="78"/>
      <c r="P82" s="78"/>
      <c r="Q82" s="78"/>
      <c r="R82" s="78"/>
      <c r="S82" s="27">
        <f t="shared" si="1"/>
        <v>0</v>
      </c>
      <c r="T82" s="23"/>
      <c r="U82" s="20"/>
      <c r="V82" s="20"/>
      <c r="W82" s="20"/>
      <c r="X82" s="20"/>
      <c r="Y82" s="20"/>
      <c r="Z82" s="20"/>
      <c r="AA82" s="20"/>
      <c r="AB82" s="20"/>
      <c r="AC82" s="20"/>
      <c r="AD82" s="20"/>
      <c r="AE82" s="20"/>
      <c r="AF82" s="20"/>
      <c r="AG82" s="20"/>
      <c r="AH82" s="20"/>
      <c r="AI82" s="20"/>
    </row>
    <row r="83" spans="1:35" s="24" customFormat="1" ht="15" x14ac:dyDescent="0.25">
      <c r="A83" s="25">
        <v>73</v>
      </c>
      <c r="B83" s="26"/>
      <c r="C83" s="26"/>
      <c r="D83" s="26"/>
      <c r="E83" s="26"/>
      <c r="F83" s="198"/>
      <c r="G83" s="78"/>
      <c r="H83" s="78"/>
      <c r="I83" s="78"/>
      <c r="J83" s="78"/>
      <c r="K83" s="78"/>
      <c r="L83" s="78"/>
      <c r="M83" s="78"/>
      <c r="N83" s="78"/>
      <c r="O83" s="78"/>
      <c r="P83" s="78"/>
      <c r="Q83" s="78"/>
      <c r="R83" s="78"/>
      <c r="S83" s="27">
        <f t="shared" si="1"/>
        <v>0</v>
      </c>
      <c r="T83" s="23"/>
      <c r="U83" s="20"/>
      <c r="V83" s="20"/>
      <c r="W83" s="20"/>
      <c r="X83" s="20"/>
      <c r="Y83" s="20"/>
      <c r="Z83" s="20"/>
      <c r="AA83" s="20"/>
      <c r="AB83" s="20"/>
      <c r="AC83" s="20"/>
      <c r="AD83" s="20"/>
      <c r="AE83" s="20"/>
      <c r="AF83" s="20"/>
      <c r="AG83" s="20"/>
      <c r="AH83" s="20"/>
      <c r="AI83" s="20"/>
    </row>
    <row r="84" spans="1:35" s="24" customFormat="1" ht="15" x14ac:dyDescent="0.25">
      <c r="A84" s="25">
        <v>74</v>
      </c>
      <c r="B84" s="26"/>
      <c r="C84" s="26"/>
      <c r="D84" s="26"/>
      <c r="E84" s="26"/>
      <c r="F84" s="198"/>
      <c r="G84" s="78"/>
      <c r="H84" s="78"/>
      <c r="I84" s="78"/>
      <c r="J84" s="78"/>
      <c r="K84" s="78"/>
      <c r="L84" s="78"/>
      <c r="M84" s="78"/>
      <c r="N84" s="78"/>
      <c r="O84" s="78"/>
      <c r="P84" s="78"/>
      <c r="Q84" s="78"/>
      <c r="R84" s="78"/>
      <c r="S84" s="27">
        <f t="shared" si="1"/>
        <v>0</v>
      </c>
      <c r="T84" s="23"/>
      <c r="U84" s="20"/>
      <c r="V84" s="20"/>
      <c r="W84" s="20"/>
      <c r="X84" s="20"/>
      <c r="Y84" s="20"/>
      <c r="Z84" s="20"/>
      <c r="AA84" s="20"/>
      <c r="AB84" s="20"/>
      <c r="AC84" s="20"/>
      <c r="AD84" s="20"/>
      <c r="AE84" s="20"/>
      <c r="AF84" s="20"/>
      <c r="AG84" s="20"/>
      <c r="AH84" s="20"/>
      <c r="AI84" s="20"/>
    </row>
    <row r="85" spans="1:35" s="24" customFormat="1" ht="15" x14ac:dyDescent="0.25">
      <c r="A85" s="25">
        <v>75</v>
      </c>
      <c r="B85" s="26"/>
      <c r="C85" s="26"/>
      <c r="D85" s="26"/>
      <c r="E85" s="26"/>
      <c r="F85" s="198"/>
      <c r="G85" s="78"/>
      <c r="H85" s="78"/>
      <c r="I85" s="78"/>
      <c r="J85" s="78"/>
      <c r="K85" s="78"/>
      <c r="L85" s="78"/>
      <c r="M85" s="78"/>
      <c r="N85" s="78"/>
      <c r="O85" s="78"/>
      <c r="P85" s="78"/>
      <c r="Q85" s="78"/>
      <c r="R85" s="78"/>
      <c r="S85" s="27">
        <f t="shared" si="1"/>
        <v>0</v>
      </c>
      <c r="T85" s="23"/>
      <c r="U85" s="20"/>
      <c r="V85" s="20"/>
      <c r="W85" s="20"/>
      <c r="X85" s="20"/>
      <c r="Y85" s="20"/>
      <c r="Z85" s="20"/>
      <c r="AA85" s="20"/>
      <c r="AB85" s="20"/>
      <c r="AC85" s="20"/>
      <c r="AD85" s="20"/>
      <c r="AE85" s="20"/>
      <c r="AF85" s="20"/>
      <c r="AG85" s="20"/>
      <c r="AH85" s="20"/>
      <c r="AI85" s="20"/>
    </row>
    <row r="86" spans="1:35" s="24" customFormat="1" ht="15" x14ac:dyDescent="0.25">
      <c r="A86" s="25">
        <v>76</v>
      </c>
      <c r="B86" s="26"/>
      <c r="C86" s="26"/>
      <c r="D86" s="26"/>
      <c r="E86" s="26"/>
      <c r="F86" s="198"/>
      <c r="G86" s="78"/>
      <c r="H86" s="78"/>
      <c r="I86" s="78"/>
      <c r="J86" s="78"/>
      <c r="K86" s="78"/>
      <c r="L86" s="78"/>
      <c r="M86" s="78"/>
      <c r="N86" s="78"/>
      <c r="O86" s="78"/>
      <c r="P86" s="78"/>
      <c r="Q86" s="78"/>
      <c r="R86" s="78"/>
      <c r="S86" s="27">
        <f t="shared" si="1"/>
        <v>0</v>
      </c>
      <c r="T86" s="23"/>
      <c r="U86" s="20"/>
      <c r="V86" s="20"/>
      <c r="W86" s="20"/>
      <c r="X86" s="20"/>
      <c r="Y86" s="20"/>
      <c r="Z86" s="20"/>
      <c r="AA86" s="20"/>
      <c r="AB86" s="20"/>
      <c r="AC86" s="20"/>
      <c r="AD86" s="20"/>
      <c r="AE86" s="20"/>
      <c r="AF86" s="20"/>
      <c r="AG86" s="20"/>
      <c r="AH86" s="20"/>
      <c r="AI86" s="20"/>
    </row>
    <row r="87" spans="1:35" s="24" customFormat="1" ht="15" x14ac:dyDescent="0.25">
      <c r="A87" s="25">
        <v>77</v>
      </c>
      <c r="B87" s="26"/>
      <c r="C87" s="26"/>
      <c r="D87" s="26"/>
      <c r="E87" s="26"/>
      <c r="F87" s="198"/>
      <c r="G87" s="78"/>
      <c r="H87" s="78"/>
      <c r="I87" s="78"/>
      <c r="J87" s="78"/>
      <c r="K87" s="78"/>
      <c r="L87" s="78"/>
      <c r="M87" s="78"/>
      <c r="N87" s="78"/>
      <c r="O87" s="78"/>
      <c r="P87" s="78"/>
      <c r="Q87" s="78"/>
      <c r="R87" s="78"/>
      <c r="S87" s="27">
        <f t="shared" si="1"/>
        <v>0</v>
      </c>
      <c r="T87" s="23"/>
      <c r="U87" s="20"/>
      <c r="V87" s="20"/>
      <c r="W87" s="20"/>
      <c r="X87" s="20"/>
      <c r="Y87" s="20"/>
      <c r="Z87" s="20"/>
      <c r="AA87" s="20"/>
      <c r="AB87" s="20"/>
      <c r="AC87" s="20"/>
      <c r="AD87" s="20"/>
      <c r="AE87" s="20"/>
      <c r="AF87" s="20"/>
      <c r="AG87" s="20"/>
      <c r="AH87" s="20"/>
      <c r="AI87" s="20"/>
    </row>
    <row r="88" spans="1:35" s="24" customFormat="1" ht="15" x14ac:dyDescent="0.25">
      <c r="A88" s="25">
        <v>78</v>
      </c>
      <c r="B88" s="26"/>
      <c r="C88" s="26"/>
      <c r="D88" s="26"/>
      <c r="E88" s="26"/>
      <c r="F88" s="198"/>
      <c r="G88" s="78"/>
      <c r="H88" s="78"/>
      <c r="I88" s="78"/>
      <c r="J88" s="78"/>
      <c r="K88" s="78"/>
      <c r="L88" s="78"/>
      <c r="M88" s="78"/>
      <c r="N88" s="78"/>
      <c r="O88" s="78"/>
      <c r="P88" s="78"/>
      <c r="Q88" s="78"/>
      <c r="R88" s="78"/>
      <c r="S88" s="27">
        <f t="shared" si="1"/>
        <v>0</v>
      </c>
      <c r="T88" s="23"/>
      <c r="U88" s="20"/>
      <c r="V88" s="20"/>
      <c r="W88" s="20"/>
      <c r="X88" s="20"/>
      <c r="Y88" s="20"/>
      <c r="Z88" s="20"/>
      <c r="AA88" s="20"/>
      <c r="AB88" s="20"/>
      <c r="AC88" s="20"/>
      <c r="AD88" s="20"/>
      <c r="AE88" s="20"/>
      <c r="AF88" s="20"/>
      <c r="AG88" s="20"/>
      <c r="AH88" s="20"/>
      <c r="AI88" s="20"/>
    </row>
    <row r="89" spans="1:35" s="24" customFormat="1" ht="15" x14ac:dyDescent="0.25">
      <c r="A89" s="25">
        <v>79</v>
      </c>
      <c r="B89" s="26"/>
      <c r="C89" s="26"/>
      <c r="D89" s="26"/>
      <c r="E89" s="26"/>
      <c r="F89" s="198"/>
      <c r="G89" s="78"/>
      <c r="H89" s="78"/>
      <c r="I89" s="78"/>
      <c r="J89" s="78"/>
      <c r="K89" s="78"/>
      <c r="L89" s="78"/>
      <c r="M89" s="78"/>
      <c r="N89" s="78"/>
      <c r="O89" s="78"/>
      <c r="P89" s="78"/>
      <c r="Q89" s="78"/>
      <c r="R89" s="78"/>
      <c r="S89" s="27">
        <f t="shared" si="1"/>
        <v>0</v>
      </c>
      <c r="T89" s="23"/>
      <c r="U89" s="20"/>
      <c r="V89" s="20"/>
      <c r="W89" s="20"/>
      <c r="X89" s="20"/>
      <c r="Y89" s="20"/>
      <c r="Z89" s="20"/>
      <c r="AA89" s="20"/>
      <c r="AB89" s="20"/>
      <c r="AC89" s="20"/>
      <c r="AD89" s="20"/>
      <c r="AE89" s="20"/>
      <c r="AF89" s="20"/>
      <c r="AG89" s="20"/>
      <c r="AH89" s="20"/>
      <c r="AI89" s="20"/>
    </row>
    <row r="90" spans="1:35" s="24" customFormat="1" ht="15" x14ac:dyDescent="0.25">
      <c r="A90" s="25">
        <v>80</v>
      </c>
      <c r="B90" s="26"/>
      <c r="C90" s="26"/>
      <c r="D90" s="26"/>
      <c r="E90" s="26"/>
      <c r="F90" s="198"/>
      <c r="G90" s="78"/>
      <c r="H90" s="78"/>
      <c r="I90" s="78"/>
      <c r="J90" s="78"/>
      <c r="K90" s="78"/>
      <c r="L90" s="78"/>
      <c r="M90" s="78"/>
      <c r="N90" s="78"/>
      <c r="O90" s="78"/>
      <c r="P90" s="78"/>
      <c r="Q90" s="78"/>
      <c r="R90" s="78"/>
      <c r="S90" s="27">
        <f t="shared" si="1"/>
        <v>0</v>
      </c>
      <c r="T90" s="23"/>
      <c r="U90" s="20"/>
      <c r="V90" s="20"/>
      <c r="W90" s="20"/>
      <c r="X90" s="20"/>
      <c r="Y90" s="20"/>
      <c r="Z90" s="20"/>
      <c r="AA90" s="20"/>
      <c r="AB90" s="20"/>
      <c r="AC90" s="20"/>
      <c r="AD90" s="20"/>
      <c r="AE90" s="20"/>
      <c r="AF90" s="20"/>
      <c r="AG90" s="20"/>
      <c r="AH90" s="20"/>
      <c r="AI90" s="20"/>
    </row>
    <row r="91" spans="1:35" s="24" customFormat="1" ht="15" x14ac:dyDescent="0.25">
      <c r="A91" s="25">
        <v>81</v>
      </c>
      <c r="B91" s="26"/>
      <c r="C91" s="26"/>
      <c r="D91" s="26"/>
      <c r="E91" s="26"/>
      <c r="F91" s="198"/>
      <c r="G91" s="78"/>
      <c r="H91" s="78"/>
      <c r="I91" s="78"/>
      <c r="J91" s="78"/>
      <c r="K91" s="78"/>
      <c r="L91" s="78"/>
      <c r="M91" s="78"/>
      <c r="N91" s="78"/>
      <c r="O91" s="78"/>
      <c r="P91" s="78"/>
      <c r="Q91" s="78"/>
      <c r="R91" s="78"/>
      <c r="S91" s="27">
        <f t="shared" si="1"/>
        <v>0</v>
      </c>
      <c r="T91" s="23"/>
      <c r="U91" s="20"/>
      <c r="V91" s="20"/>
      <c r="W91" s="20"/>
      <c r="X91" s="20"/>
      <c r="Y91" s="20"/>
      <c r="Z91" s="20"/>
      <c r="AA91" s="20"/>
      <c r="AB91" s="20"/>
      <c r="AC91" s="20"/>
      <c r="AD91" s="20"/>
      <c r="AE91" s="20"/>
      <c r="AF91" s="20"/>
      <c r="AG91" s="20"/>
      <c r="AH91" s="20"/>
      <c r="AI91" s="20"/>
    </row>
    <row r="92" spans="1:35" s="24" customFormat="1" ht="15" x14ac:dyDescent="0.25">
      <c r="A92" s="25">
        <v>82</v>
      </c>
      <c r="B92" s="26"/>
      <c r="C92" s="26"/>
      <c r="D92" s="26"/>
      <c r="E92" s="26"/>
      <c r="F92" s="198"/>
      <c r="G92" s="78"/>
      <c r="H92" s="78"/>
      <c r="I92" s="78"/>
      <c r="J92" s="78"/>
      <c r="K92" s="78"/>
      <c r="L92" s="78"/>
      <c r="M92" s="78"/>
      <c r="N92" s="78"/>
      <c r="O92" s="78"/>
      <c r="P92" s="78"/>
      <c r="Q92" s="78"/>
      <c r="R92" s="78"/>
      <c r="S92" s="27">
        <f t="shared" si="1"/>
        <v>0</v>
      </c>
      <c r="T92" s="23"/>
      <c r="U92" s="20"/>
      <c r="V92" s="20"/>
      <c r="W92" s="20"/>
      <c r="X92" s="20"/>
      <c r="Y92" s="20"/>
      <c r="Z92" s="20"/>
      <c r="AA92" s="20"/>
      <c r="AB92" s="20"/>
      <c r="AC92" s="20"/>
      <c r="AD92" s="20"/>
      <c r="AE92" s="20"/>
      <c r="AF92" s="20"/>
      <c r="AG92" s="20"/>
      <c r="AH92" s="20"/>
      <c r="AI92" s="20"/>
    </row>
    <row r="93" spans="1:35" s="24" customFormat="1" ht="15" x14ac:dyDescent="0.25">
      <c r="A93" s="25">
        <v>83</v>
      </c>
      <c r="B93" s="26"/>
      <c r="C93" s="26"/>
      <c r="D93" s="26"/>
      <c r="E93" s="26"/>
      <c r="F93" s="198"/>
      <c r="G93" s="78"/>
      <c r="H93" s="78"/>
      <c r="I93" s="78"/>
      <c r="J93" s="78"/>
      <c r="K93" s="78"/>
      <c r="L93" s="78"/>
      <c r="M93" s="78"/>
      <c r="N93" s="78"/>
      <c r="O93" s="78"/>
      <c r="P93" s="78"/>
      <c r="Q93" s="78"/>
      <c r="R93" s="78"/>
      <c r="S93" s="27">
        <f t="shared" si="1"/>
        <v>0</v>
      </c>
      <c r="T93" s="23"/>
      <c r="U93" s="20"/>
      <c r="V93" s="20"/>
      <c r="W93" s="20"/>
      <c r="X93" s="20"/>
      <c r="Y93" s="20"/>
      <c r="Z93" s="20"/>
      <c r="AA93" s="20"/>
      <c r="AB93" s="20"/>
      <c r="AC93" s="20"/>
      <c r="AD93" s="20"/>
      <c r="AE93" s="20"/>
      <c r="AF93" s="20"/>
      <c r="AG93" s="20"/>
      <c r="AH93" s="20"/>
      <c r="AI93" s="20"/>
    </row>
    <row r="94" spans="1:35" s="28" customFormat="1" ht="15" x14ac:dyDescent="0.25">
      <c r="E94" s="29" t="s">
        <v>33</v>
      </c>
      <c r="F94" s="79">
        <f>+SUM(F11:F93)</f>
        <v>0</v>
      </c>
      <c r="G94" s="79">
        <f t="shared" ref="G94:R94" si="2">+SUM(G11:G93)</f>
        <v>0</v>
      </c>
      <c r="H94" s="79">
        <f t="shared" si="2"/>
        <v>0</v>
      </c>
      <c r="I94" s="79">
        <f t="shared" si="2"/>
        <v>0</v>
      </c>
      <c r="J94" s="79">
        <f t="shared" si="2"/>
        <v>0</v>
      </c>
      <c r="K94" s="79">
        <f t="shared" si="2"/>
        <v>0</v>
      </c>
      <c r="L94" s="79">
        <f t="shared" si="2"/>
        <v>0</v>
      </c>
      <c r="M94" s="79">
        <f t="shared" si="2"/>
        <v>0</v>
      </c>
      <c r="N94" s="79">
        <f t="shared" si="2"/>
        <v>0</v>
      </c>
      <c r="O94" s="79">
        <f t="shared" si="2"/>
        <v>0</v>
      </c>
      <c r="P94" s="79">
        <f t="shared" si="2"/>
        <v>0</v>
      </c>
      <c r="Q94" s="79">
        <f t="shared" si="2"/>
        <v>0</v>
      </c>
      <c r="R94" s="79">
        <f t="shared" si="2"/>
        <v>0</v>
      </c>
      <c r="S94" s="30">
        <f>+SUM(S11:S93)</f>
        <v>0</v>
      </c>
      <c r="T94" s="31"/>
    </row>
    <row r="95" spans="1:35" s="20" customFormat="1" ht="15" x14ac:dyDescent="0.25">
      <c r="S95" s="32"/>
      <c r="T95" s="23"/>
    </row>
    <row r="96" spans="1:35" s="20" customFormat="1" ht="15" x14ac:dyDescent="0.25">
      <c r="S96" s="32"/>
      <c r="T96" s="23"/>
    </row>
    <row r="97" spans="4:20" s="20" customFormat="1" ht="15" x14ac:dyDescent="0.25">
      <c r="S97" s="32"/>
      <c r="T97" s="23"/>
    </row>
    <row r="98" spans="4:20" s="20" customFormat="1" ht="15.75" thickBot="1" x14ac:dyDescent="0.3">
      <c r="G98" s="441"/>
      <c r="H98" s="441"/>
      <c r="I98" s="441"/>
      <c r="J98" s="441"/>
      <c r="K98" s="441"/>
      <c r="L98" s="441"/>
      <c r="M98" s="441"/>
      <c r="N98" s="441"/>
      <c r="O98" s="441"/>
      <c r="P98" s="441"/>
      <c r="Q98" s="441"/>
      <c r="R98" s="441"/>
      <c r="S98" s="32"/>
      <c r="T98" s="23"/>
    </row>
    <row r="99" spans="4:20" s="20" customFormat="1" ht="15.75" thickBot="1" x14ac:dyDescent="0.3">
      <c r="D99" s="411"/>
      <c r="E99" s="442" t="s">
        <v>13</v>
      </c>
      <c r="F99" s="443"/>
      <c r="G99" s="203" t="s">
        <v>48</v>
      </c>
      <c r="H99" s="200" t="s">
        <v>49</v>
      </c>
      <c r="I99" s="200" t="s">
        <v>50</v>
      </c>
      <c r="J99" s="200" t="s">
        <v>51</v>
      </c>
      <c r="K99" s="200" t="s">
        <v>52</v>
      </c>
      <c r="L99" s="200" t="s">
        <v>53</v>
      </c>
      <c r="M99" s="201" t="s">
        <v>54</v>
      </c>
      <c r="N99" s="201" t="s">
        <v>55</v>
      </c>
      <c r="O99" s="201" t="s">
        <v>56</v>
      </c>
      <c r="P99" s="201" t="s">
        <v>57</v>
      </c>
      <c r="Q99" s="201" t="s">
        <v>58</v>
      </c>
      <c r="R99" s="201" t="s">
        <v>59</v>
      </c>
      <c r="S99" s="202" t="s">
        <v>33</v>
      </c>
    </row>
    <row r="100" spans="4:20" s="20" customFormat="1" ht="15" x14ac:dyDescent="0.25">
      <c r="D100" s="411"/>
      <c r="E100" s="444" t="s">
        <v>60</v>
      </c>
      <c r="F100" s="445"/>
      <c r="G100" s="204">
        <f>SUMIF($E$11:$E$54,"ADMINISTRATIVO",G11:G54)</f>
        <v>0</v>
      </c>
      <c r="H100" s="199">
        <f t="shared" ref="H100:R100" si="3">SUMIF($E$11:$E$54,"ADMINISTRATIVO",H11:H54)</f>
        <v>0</v>
      </c>
      <c r="I100" s="199">
        <f t="shared" si="3"/>
        <v>0</v>
      </c>
      <c r="J100" s="199">
        <f t="shared" si="3"/>
        <v>0</v>
      </c>
      <c r="K100" s="199">
        <f t="shared" si="3"/>
        <v>0</v>
      </c>
      <c r="L100" s="199">
        <f t="shared" si="3"/>
        <v>0</v>
      </c>
      <c r="M100" s="199">
        <f t="shared" si="3"/>
        <v>0</v>
      </c>
      <c r="N100" s="199">
        <f t="shared" si="3"/>
        <v>0</v>
      </c>
      <c r="O100" s="199">
        <f t="shared" si="3"/>
        <v>0</v>
      </c>
      <c r="P100" s="199">
        <f t="shared" si="3"/>
        <v>0</v>
      </c>
      <c r="Q100" s="199">
        <f t="shared" si="3"/>
        <v>0</v>
      </c>
      <c r="R100" s="199">
        <f t="shared" si="3"/>
        <v>0</v>
      </c>
      <c r="S100" s="205">
        <f>SUM(G100:R100)</f>
        <v>0</v>
      </c>
    </row>
    <row r="101" spans="4:20" s="20" customFormat="1" ht="15.75" thickBot="1" x14ac:dyDescent="0.3">
      <c r="D101" s="411"/>
      <c r="E101" s="446" t="s">
        <v>162</v>
      </c>
      <c r="F101" s="447"/>
      <c r="G101" s="307">
        <f t="shared" ref="G101:R101" si="4">SUMIF($E$11:$E$54,"TÉCNICO",G11:G54)</f>
        <v>0</v>
      </c>
      <c r="H101" s="308">
        <f t="shared" si="4"/>
        <v>0</v>
      </c>
      <c r="I101" s="308">
        <f t="shared" si="4"/>
        <v>0</v>
      </c>
      <c r="J101" s="308">
        <f t="shared" si="4"/>
        <v>0</v>
      </c>
      <c r="K101" s="308">
        <f t="shared" si="4"/>
        <v>0</v>
      </c>
      <c r="L101" s="308">
        <f t="shared" si="4"/>
        <v>0</v>
      </c>
      <c r="M101" s="308">
        <f t="shared" si="4"/>
        <v>0</v>
      </c>
      <c r="N101" s="308">
        <f t="shared" si="4"/>
        <v>0</v>
      </c>
      <c r="O101" s="308">
        <f t="shared" si="4"/>
        <v>0</v>
      </c>
      <c r="P101" s="308">
        <f t="shared" si="4"/>
        <v>0</v>
      </c>
      <c r="Q101" s="308">
        <f t="shared" si="4"/>
        <v>0</v>
      </c>
      <c r="R101" s="308">
        <f t="shared" si="4"/>
        <v>0</v>
      </c>
      <c r="S101" s="309">
        <f>SUM(G101:R101)</f>
        <v>0</v>
      </c>
    </row>
    <row r="102" spans="4:20" s="20" customFormat="1" ht="15.75" thickBot="1" x14ac:dyDescent="0.3">
      <c r="D102" s="411"/>
      <c r="E102" s="448" t="s">
        <v>33</v>
      </c>
      <c r="F102" s="449"/>
      <c r="G102" s="310">
        <f t="shared" ref="G102:S102" si="5">SUM(G100:G101)</f>
        <v>0</v>
      </c>
      <c r="H102" s="311">
        <f t="shared" si="5"/>
        <v>0</v>
      </c>
      <c r="I102" s="311">
        <f t="shared" si="5"/>
        <v>0</v>
      </c>
      <c r="J102" s="311">
        <f t="shared" si="5"/>
        <v>0</v>
      </c>
      <c r="K102" s="311">
        <f t="shared" si="5"/>
        <v>0</v>
      </c>
      <c r="L102" s="311">
        <f t="shared" si="5"/>
        <v>0</v>
      </c>
      <c r="M102" s="311">
        <f t="shared" si="5"/>
        <v>0</v>
      </c>
      <c r="N102" s="311">
        <f t="shared" si="5"/>
        <v>0</v>
      </c>
      <c r="O102" s="311">
        <f t="shared" si="5"/>
        <v>0</v>
      </c>
      <c r="P102" s="311">
        <f t="shared" si="5"/>
        <v>0</v>
      </c>
      <c r="Q102" s="311">
        <f t="shared" si="5"/>
        <v>0</v>
      </c>
      <c r="R102" s="311">
        <f t="shared" si="5"/>
        <v>0</v>
      </c>
      <c r="S102" s="312">
        <f t="shared" si="5"/>
        <v>0</v>
      </c>
    </row>
    <row r="103" spans="4:20" s="20" customFormat="1" ht="15" x14ac:dyDescent="0.25">
      <c r="S103" s="32"/>
      <c r="T103" s="23"/>
    </row>
    <row r="104" spans="4:20" s="20" customFormat="1" ht="15" x14ac:dyDescent="0.25">
      <c r="S104" s="32"/>
      <c r="T104" s="23"/>
    </row>
    <row r="105" spans="4:20" s="20" customFormat="1" ht="15" x14ac:dyDescent="0.25">
      <c r="S105" s="32"/>
      <c r="T105" s="23"/>
    </row>
    <row r="106" spans="4:20" s="20" customFormat="1" ht="15" x14ac:dyDescent="0.25">
      <c r="S106" s="32"/>
      <c r="T106" s="23"/>
    </row>
    <row r="107" spans="4:20" s="20" customFormat="1" ht="15" x14ac:dyDescent="0.25">
      <c r="S107" s="32"/>
      <c r="T107" s="23"/>
    </row>
    <row r="108" spans="4:20" s="20" customFormat="1" ht="15" x14ac:dyDescent="0.25">
      <c r="S108" s="32"/>
      <c r="T108" s="23"/>
    </row>
    <row r="109" spans="4:20" s="20" customFormat="1" ht="15" x14ac:dyDescent="0.25">
      <c r="S109" s="32"/>
      <c r="T109" s="23"/>
    </row>
    <row r="110" spans="4:20" s="20" customFormat="1" ht="15" x14ac:dyDescent="0.25">
      <c r="S110" s="32"/>
      <c r="T110" s="23"/>
    </row>
    <row r="111" spans="4:20" s="20" customFormat="1" ht="15" x14ac:dyDescent="0.25">
      <c r="S111" s="32"/>
      <c r="T111" s="23"/>
    </row>
    <row r="112" spans="4:20" s="20" customFormat="1" ht="15" x14ac:dyDescent="0.25">
      <c r="S112" s="32"/>
      <c r="T112" s="23"/>
    </row>
    <row r="113" spans="19:35" s="20" customFormat="1" ht="15" x14ac:dyDescent="0.25">
      <c r="S113" s="32"/>
      <c r="T113" s="23"/>
    </row>
    <row r="114" spans="19:35" s="20" customFormat="1" ht="15" x14ac:dyDescent="0.25">
      <c r="S114" s="32"/>
      <c r="T114" s="23"/>
    </row>
    <row r="115" spans="19:35" s="20" customFormat="1" ht="15" x14ac:dyDescent="0.25">
      <c r="S115" s="32"/>
      <c r="T115" s="23"/>
    </row>
    <row r="116" spans="19:35" s="24" customFormat="1" ht="15" x14ac:dyDescent="0.25">
      <c r="S116" s="33"/>
      <c r="T116" s="34"/>
      <c r="Z116" s="20"/>
      <c r="AA116" s="20"/>
      <c r="AB116" s="20"/>
      <c r="AC116" s="20"/>
      <c r="AD116" s="20"/>
      <c r="AE116" s="20"/>
      <c r="AF116" s="20"/>
      <c r="AG116" s="20"/>
      <c r="AH116" s="20"/>
      <c r="AI116" s="20"/>
    </row>
    <row r="117" spans="19:35" s="24" customFormat="1" ht="15" x14ac:dyDescent="0.25">
      <c r="S117" s="33"/>
      <c r="T117" s="34"/>
      <c r="Z117" s="20"/>
      <c r="AA117" s="20"/>
      <c r="AB117" s="20"/>
      <c r="AC117" s="20"/>
      <c r="AD117" s="20"/>
      <c r="AE117" s="20"/>
      <c r="AF117" s="20"/>
      <c r="AG117" s="20"/>
      <c r="AH117" s="20"/>
      <c r="AI117" s="20"/>
    </row>
    <row r="118" spans="19:35" s="24" customFormat="1" ht="15" x14ac:dyDescent="0.25">
      <c r="S118" s="33"/>
      <c r="T118" s="34"/>
      <c r="Z118" s="20"/>
      <c r="AA118" s="20"/>
      <c r="AB118" s="20"/>
      <c r="AC118" s="20"/>
      <c r="AD118" s="20"/>
      <c r="AE118" s="20"/>
      <c r="AF118" s="20"/>
      <c r="AG118" s="20"/>
      <c r="AH118" s="20"/>
      <c r="AI118" s="20"/>
    </row>
    <row r="119" spans="19:35" s="24" customFormat="1" ht="15" x14ac:dyDescent="0.25">
      <c r="S119" s="33"/>
      <c r="T119" s="34"/>
      <c r="Z119" s="20"/>
      <c r="AA119" s="20"/>
      <c r="AB119" s="20"/>
      <c r="AC119" s="20"/>
      <c r="AD119" s="20"/>
      <c r="AE119" s="20"/>
      <c r="AF119" s="20"/>
      <c r="AG119" s="20"/>
      <c r="AH119" s="20"/>
      <c r="AI119" s="20"/>
    </row>
    <row r="120" spans="19:35" s="24" customFormat="1" ht="15" x14ac:dyDescent="0.25">
      <c r="S120" s="33"/>
      <c r="T120" s="34"/>
      <c r="Z120" s="20"/>
      <c r="AA120" s="20"/>
      <c r="AB120" s="20"/>
      <c r="AC120" s="20"/>
      <c r="AD120" s="20"/>
      <c r="AE120" s="20"/>
      <c r="AF120" s="20"/>
      <c r="AG120" s="20"/>
      <c r="AH120" s="20"/>
      <c r="AI120" s="20"/>
    </row>
    <row r="121" spans="19:35" s="24" customFormat="1" ht="15" x14ac:dyDescent="0.25">
      <c r="S121" s="33"/>
      <c r="T121" s="34"/>
      <c r="Z121" s="20"/>
      <c r="AA121" s="20"/>
      <c r="AB121" s="20"/>
      <c r="AC121" s="20"/>
      <c r="AD121" s="20"/>
      <c r="AE121" s="20"/>
      <c r="AF121" s="20"/>
      <c r="AG121" s="20"/>
      <c r="AH121" s="20"/>
      <c r="AI121" s="20"/>
    </row>
    <row r="122" spans="19:35" s="24" customFormat="1" ht="15" x14ac:dyDescent="0.25">
      <c r="S122" s="33"/>
      <c r="T122" s="34"/>
      <c r="Z122" s="20"/>
      <c r="AA122" s="20"/>
      <c r="AB122" s="20"/>
      <c r="AC122" s="20"/>
      <c r="AD122" s="20"/>
      <c r="AE122" s="20"/>
      <c r="AF122" s="20"/>
      <c r="AG122" s="20"/>
      <c r="AH122" s="20"/>
      <c r="AI122" s="20"/>
    </row>
    <row r="123" spans="19:35" s="24" customFormat="1" ht="15" x14ac:dyDescent="0.25">
      <c r="S123" s="33"/>
      <c r="T123" s="34"/>
      <c r="Z123" s="20"/>
      <c r="AA123" s="20"/>
      <c r="AB123" s="20"/>
      <c r="AC123" s="20"/>
      <c r="AD123" s="20"/>
      <c r="AE123" s="20"/>
      <c r="AF123" s="20"/>
      <c r="AG123" s="20"/>
      <c r="AH123" s="20"/>
      <c r="AI123" s="20"/>
    </row>
    <row r="124" spans="19:35" s="24" customFormat="1" ht="15" x14ac:dyDescent="0.25">
      <c r="S124" s="33"/>
      <c r="T124" s="34"/>
      <c r="Z124" s="20"/>
      <c r="AA124" s="20"/>
      <c r="AB124" s="20"/>
      <c r="AC124" s="20"/>
      <c r="AD124" s="20"/>
      <c r="AE124" s="20"/>
      <c r="AF124" s="20"/>
      <c r="AG124" s="20"/>
      <c r="AH124" s="20"/>
      <c r="AI124" s="20"/>
    </row>
    <row r="125" spans="19:35" s="24" customFormat="1" ht="15" x14ac:dyDescent="0.25">
      <c r="S125" s="33"/>
      <c r="T125" s="34"/>
      <c r="Z125" s="20"/>
      <c r="AA125" s="20"/>
      <c r="AB125" s="20"/>
      <c r="AC125" s="20"/>
      <c r="AD125" s="20"/>
      <c r="AE125" s="20"/>
      <c r="AF125" s="20"/>
      <c r="AG125" s="20"/>
      <c r="AH125" s="20"/>
      <c r="AI125" s="20"/>
    </row>
    <row r="126" spans="19:35" s="24" customFormat="1" ht="15" x14ac:dyDescent="0.25">
      <c r="S126" s="33"/>
      <c r="T126" s="34"/>
      <c r="Z126" s="20"/>
      <c r="AA126" s="20"/>
      <c r="AB126" s="20"/>
      <c r="AC126" s="20"/>
      <c r="AD126" s="20"/>
      <c r="AE126" s="20"/>
      <c r="AF126" s="20"/>
      <c r="AG126" s="20"/>
      <c r="AH126" s="20"/>
      <c r="AI126" s="20"/>
    </row>
    <row r="127" spans="19:35" s="24" customFormat="1" ht="15" x14ac:dyDescent="0.25">
      <c r="S127" s="33"/>
      <c r="T127" s="34"/>
      <c r="Z127" s="20"/>
      <c r="AA127" s="20"/>
      <c r="AB127" s="20"/>
      <c r="AC127" s="20"/>
      <c r="AD127" s="20"/>
      <c r="AE127" s="20"/>
      <c r="AF127" s="20"/>
      <c r="AG127" s="20"/>
      <c r="AH127" s="20"/>
      <c r="AI127" s="20"/>
    </row>
    <row r="128" spans="19:35" s="24" customFormat="1" ht="15" x14ac:dyDescent="0.25">
      <c r="S128" s="33"/>
      <c r="T128" s="34"/>
      <c r="Z128" s="20"/>
      <c r="AA128" s="20"/>
      <c r="AB128" s="20"/>
      <c r="AC128" s="20"/>
      <c r="AD128" s="20"/>
      <c r="AE128" s="20"/>
      <c r="AF128" s="20"/>
      <c r="AG128" s="20"/>
      <c r="AH128" s="20"/>
      <c r="AI128" s="20"/>
    </row>
    <row r="129" spans="19:35" s="24" customFormat="1" ht="15" x14ac:dyDescent="0.25">
      <c r="S129" s="33"/>
      <c r="T129" s="34"/>
      <c r="Z129" s="20"/>
      <c r="AA129" s="20"/>
      <c r="AB129" s="20"/>
      <c r="AC129" s="20"/>
      <c r="AD129" s="20"/>
      <c r="AE129" s="20"/>
      <c r="AF129" s="20"/>
      <c r="AG129" s="20"/>
      <c r="AH129" s="20"/>
      <c r="AI129" s="20"/>
    </row>
    <row r="130" spans="19:35" s="24" customFormat="1" ht="15" x14ac:dyDescent="0.25">
      <c r="S130" s="33"/>
      <c r="T130" s="34"/>
      <c r="Z130" s="20"/>
      <c r="AA130" s="20"/>
      <c r="AB130" s="20"/>
      <c r="AC130" s="20"/>
      <c r="AD130" s="20"/>
      <c r="AE130" s="20"/>
      <c r="AF130" s="20"/>
      <c r="AG130" s="20"/>
      <c r="AH130" s="20"/>
      <c r="AI130" s="20"/>
    </row>
    <row r="131" spans="19:35" s="24" customFormat="1" ht="15" x14ac:dyDescent="0.25">
      <c r="S131" s="33"/>
      <c r="T131" s="34"/>
      <c r="Z131" s="20"/>
      <c r="AA131" s="20"/>
      <c r="AB131" s="20"/>
      <c r="AC131" s="20"/>
      <c r="AD131" s="20"/>
      <c r="AE131" s="20"/>
      <c r="AF131" s="20"/>
      <c r="AG131" s="20"/>
      <c r="AH131" s="20"/>
      <c r="AI131" s="20"/>
    </row>
    <row r="132" spans="19:35" s="24" customFormat="1" ht="15" x14ac:dyDescent="0.25">
      <c r="S132" s="33"/>
      <c r="T132" s="34"/>
      <c r="Z132" s="20"/>
      <c r="AA132" s="20"/>
      <c r="AB132" s="20"/>
      <c r="AC132" s="20"/>
      <c r="AD132" s="20"/>
      <c r="AE132" s="20"/>
      <c r="AF132" s="20"/>
      <c r="AG132" s="20"/>
      <c r="AH132" s="20"/>
      <c r="AI132" s="20"/>
    </row>
    <row r="133" spans="19:35" s="24" customFormat="1" ht="15" x14ac:dyDescent="0.25">
      <c r="S133" s="33"/>
      <c r="T133" s="34"/>
      <c r="Z133" s="20"/>
      <c r="AA133" s="20"/>
      <c r="AB133" s="20"/>
      <c r="AC133" s="20"/>
      <c r="AD133" s="20"/>
      <c r="AE133" s="20"/>
      <c r="AF133" s="20"/>
      <c r="AG133" s="20"/>
      <c r="AH133" s="20"/>
      <c r="AI133" s="20"/>
    </row>
    <row r="134" spans="19:35" s="24" customFormat="1" ht="15" x14ac:dyDescent="0.25">
      <c r="S134" s="33"/>
      <c r="T134" s="34"/>
      <c r="Z134" s="20"/>
      <c r="AA134" s="20"/>
      <c r="AB134" s="20"/>
      <c r="AC134" s="20"/>
      <c r="AD134" s="20"/>
      <c r="AE134" s="20"/>
      <c r="AF134" s="20"/>
      <c r="AG134" s="20"/>
      <c r="AH134" s="20"/>
      <c r="AI134" s="20"/>
    </row>
    <row r="135" spans="19:35" s="24" customFormat="1" ht="15" x14ac:dyDescent="0.25">
      <c r="S135" s="33"/>
      <c r="T135" s="34"/>
      <c r="Z135" s="20"/>
      <c r="AA135" s="20"/>
      <c r="AB135" s="20"/>
      <c r="AC135" s="20"/>
      <c r="AD135" s="20"/>
      <c r="AE135" s="20"/>
      <c r="AF135" s="20"/>
      <c r="AG135" s="20"/>
      <c r="AH135" s="20"/>
      <c r="AI135" s="20"/>
    </row>
    <row r="136" spans="19:35" s="24" customFormat="1" ht="15" x14ac:dyDescent="0.25">
      <c r="S136" s="33"/>
      <c r="T136" s="34"/>
      <c r="Z136" s="20"/>
      <c r="AA136" s="20"/>
      <c r="AB136" s="20"/>
      <c r="AC136" s="20"/>
      <c r="AD136" s="20"/>
      <c r="AE136" s="20"/>
      <c r="AF136" s="20"/>
      <c r="AG136" s="20"/>
      <c r="AH136" s="20"/>
      <c r="AI136" s="20"/>
    </row>
    <row r="137" spans="19:35" s="24" customFormat="1" ht="15" x14ac:dyDescent="0.25">
      <c r="S137" s="33"/>
      <c r="T137" s="34"/>
      <c r="Z137" s="20"/>
      <c r="AA137" s="20"/>
      <c r="AB137" s="20"/>
      <c r="AC137" s="20"/>
      <c r="AD137" s="20"/>
      <c r="AE137" s="20"/>
      <c r="AF137" s="20"/>
      <c r="AG137" s="20"/>
      <c r="AH137" s="20"/>
      <c r="AI137" s="20"/>
    </row>
    <row r="138" spans="19:35" s="24" customFormat="1" ht="15" x14ac:dyDescent="0.25">
      <c r="S138" s="33"/>
      <c r="T138" s="34"/>
      <c r="Z138" s="20"/>
      <c r="AA138" s="20"/>
      <c r="AB138" s="20"/>
      <c r="AC138" s="20"/>
      <c r="AD138" s="20"/>
      <c r="AE138" s="20"/>
      <c r="AF138" s="20"/>
      <c r="AG138" s="20"/>
      <c r="AH138" s="20"/>
      <c r="AI138" s="20"/>
    </row>
    <row r="139" spans="19:35" s="24" customFormat="1" ht="15" x14ac:dyDescent="0.25">
      <c r="S139" s="33"/>
      <c r="T139" s="34"/>
      <c r="Z139" s="20"/>
      <c r="AA139" s="20"/>
      <c r="AB139" s="20"/>
      <c r="AC139" s="20"/>
      <c r="AD139" s="20"/>
      <c r="AE139" s="20"/>
      <c r="AF139" s="20"/>
      <c r="AG139" s="20"/>
      <c r="AH139" s="20"/>
      <c r="AI139" s="20"/>
    </row>
    <row r="140" spans="19:35" s="24" customFormat="1" ht="15" x14ac:dyDescent="0.25">
      <c r="S140" s="33"/>
      <c r="T140" s="34"/>
      <c r="Z140" s="20"/>
      <c r="AA140" s="20"/>
      <c r="AB140" s="20"/>
      <c r="AC140" s="20"/>
      <c r="AD140" s="20"/>
      <c r="AE140" s="20"/>
      <c r="AF140" s="20"/>
      <c r="AG140" s="20"/>
      <c r="AH140" s="20"/>
      <c r="AI140" s="20"/>
    </row>
    <row r="141" spans="19:35" s="24" customFormat="1" ht="15" x14ac:dyDescent="0.25">
      <c r="S141" s="33"/>
      <c r="T141" s="34"/>
      <c r="Z141" s="20"/>
      <c r="AA141" s="20"/>
      <c r="AB141" s="20"/>
      <c r="AC141" s="20"/>
      <c r="AD141" s="20"/>
      <c r="AE141" s="20"/>
      <c r="AF141" s="20"/>
      <c r="AG141" s="20"/>
      <c r="AH141" s="20"/>
      <c r="AI141" s="20"/>
    </row>
    <row r="142" spans="19:35" s="24" customFormat="1" ht="15" x14ac:dyDescent="0.25">
      <c r="S142" s="33"/>
      <c r="T142" s="34"/>
      <c r="Z142" s="20"/>
      <c r="AA142" s="20"/>
      <c r="AB142" s="20"/>
      <c r="AC142" s="20"/>
      <c r="AD142" s="20"/>
      <c r="AE142" s="20"/>
      <c r="AF142" s="20"/>
      <c r="AG142" s="20"/>
      <c r="AH142" s="20"/>
      <c r="AI142" s="20"/>
    </row>
    <row r="143" spans="19:35" s="24" customFormat="1" ht="15" x14ac:dyDescent="0.25">
      <c r="S143" s="33"/>
      <c r="T143" s="34"/>
      <c r="Z143" s="20"/>
      <c r="AA143" s="20"/>
      <c r="AB143" s="20"/>
      <c r="AC143" s="20"/>
      <c r="AD143" s="20"/>
      <c r="AE143" s="20"/>
      <c r="AF143" s="20"/>
      <c r="AG143" s="20"/>
      <c r="AH143" s="20"/>
      <c r="AI143" s="20"/>
    </row>
    <row r="144" spans="19:35" s="24" customFormat="1" ht="15" x14ac:dyDescent="0.25">
      <c r="S144" s="33"/>
      <c r="T144" s="34"/>
      <c r="Z144" s="20"/>
      <c r="AA144" s="20"/>
      <c r="AB144" s="20"/>
      <c r="AC144" s="20"/>
      <c r="AD144" s="20"/>
      <c r="AE144" s="20"/>
      <c r="AF144" s="20"/>
      <c r="AG144" s="20"/>
      <c r="AH144" s="20"/>
      <c r="AI144" s="20"/>
    </row>
    <row r="145" spans="19:35" ht="15" x14ac:dyDescent="0.25">
      <c r="S145"/>
      <c r="T145"/>
      <c r="Z145" s="4"/>
      <c r="AA145" s="4"/>
      <c r="AB145" s="4"/>
      <c r="AC145" s="4"/>
      <c r="AD145" s="4"/>
      <c r="AE145" s="4"/>
      <c r="AF145" s="4"/>
      <c r="AG145" s="4"/>
      <c r="AH145" s="4"/>
      <c r="AI145" s="4"/>
    </row>
    <row r="146" spans="19:35" ht="15" x14ac:dyDescent="0.25">
      <c r="S146"/>
      <c r="T146"/>
      <c r="Z146" s="4"/>
      <c r="AA146" s="4"/>
      <c r="AB146" s="4"/>
      <c r="AC146" s="4"/>
      <c r="AD146" s="4"/>
      <c r="AE146" s="4"/>
      <c r="AF146" s="4"/>
      <c r="AG146" s="4"/>
      <c r="AH146" s="4"/>
      <c r="AI146" s="4"/>
    </row>
    <row r="147" spans="19:35" ht="15" x14ac:dyDescent="0.25">
      <c r="S147"/>
      <c r="T147"/>
      <c r="Z147" s="4"/>
      <c r="AA147" s="4"/>
      <c r="AB147" s="4"/>
      <c r="AC147" s="4"/>
      <c r="AD147" s="4"/>
      <c r="AE147" s="4"/>
      <c r="AF147" s="4"/>
      <c r="AG147" s="4"/>
      <c r="AH147" s="4"/>
      <c r="AI147" s="4"/>
    </row>
    <row r="148" spans="19:35" ht="15" x14ac:dyDescent="0.25">
      <c r="S148"/>
      <c r="T148"/>
      <c r="Z148" s="4"/>
      <c r="AA148" s="4"/>
      <c r="AB148" s="4"/>
      <c r="AC148" s="4"/>
      <c r="AD148" s="4"/>
      <c r="AE148" s="4"/>
      <c r="AF148" s="4"/>
      <c r="AG148" s="4"/>
      <c r="AH148" s="4"/>
      <c r="AI148" s="4"/>
    </row>
    <row r="149" spans="19:35" ht="15" x14ac:dyDescent="0.25">
      <c r="S149"/>
      <c r="T149"/>
      <c r="Z149" s="4"/>
      <c r="AA149" s="4"/>
      <c r="AB149" s="4"/>
      <c r="AC149" s="4"/>
      <c r="AD149" s="4"/>
      <c r="AE149" s="4"/>
      <c r="AF149" s="4"/>
      <c r="AG149" s="4"/>
      <c r="AH149" s="4"/>
      <c r="AI149" s="4"/>
    </row>
    <row r="150" spans="19:35" ht="15" x14ac:dyDescent="0.25">
      <c r="S150"/>
      <c r="T150"/>
      <c r="Z150" s="4"/>
      <c r="AA150" s="4"/>
      <c r="AB150" s="4"/>
      <c r="AC150" s="4"/>
      <c r="AD150" s="4"/>
      <c r="AE150" s="4"/>
      <c r="AF150" s="4"/>
      <c r="AG150" s="4"/>
      <c r="AH150" s="4"/>
      <c r="AI150" s="4"/>
    </row>
    <row r="151" spans="19:35" ht="15" x14ac:dyDescent="0.25">
      <c r="S151"/>
      <c r="T151"/>
      <c r="Z151" s="4"/>
      <c r="AA151" s="4"/>
      <c r="AB151" s="4"/>
      <c r="AC151" s="4"/>
      <c r="AD151" s="4"/>
      <c r="AE151" s="4"/>
      <c r="AF151" s="4"/>
      <c r="AG151" s="4"/>
      <c r="AH151" s="4"/>
      <c r="AI151" s="4"/>
    </row>
    <row r="152" spans="19:35" ht="15" x14ac:dyDescent="0.25">
      <c r="S152"/>
      <c r="T152"/>
      <c r="Z152" s="4"/>
      <c r="AA152" s="4"/>
      <c r="AB152" s="4"/>
      <c r="AC152" s="4"/>
      <c r="AD152" s="4"/>
      <c r="AE152" s="4"/>
      <c r="AF152" s="4"/>
      <c r="AG152" s="4"/>
      <c r="AH152" s="4"/>
      <c r="AI152" s="4"/>
    </row>
    <row r="153" spans="19:35" ht="15" x14ac:dyDescent="0.25">
      <c r="S153"/>
      <c r="T153"/>
      <c r="Z153" s="4"/>
      <c r="AA153" s="4"/>
      <c r="AB153" s="4"/>
      <c r="AC153" s="4"/>
      <c r="AD153" s="4"/>
      <c r="AE153" s="4"/>
      <c r="AF153" s="4"/>
      <c r="AG153" s="4"/>
      <c r="AH153" s="4"/>
      <c r="AI153" s="4"/>
    </row>
    <row r="154" spans="19:35" ht="15" x14ac:dyDescent="0.25">
      <c r="S154"/>
      <c r="T154"/>
      <c r="Z154" s="4"/>
      <c r="AA154" s="4"/>
      <c r="AB154" s="4"/>
      <c r="AC154" s="4"/>
      <c r="AD154" s="4"/>
      <c r="AE154" s="4"/>
      <c r="AF154" s="4"/>
      <c r="AG154" s="4"/>
      <c r="AH154" s="4"/>
      <c r="AI154" s="4"/>
    </row>
    <row r="155" spans="19:35" ht="15" x14ac:dyDescent="0.25">
      <c r="S155"/>
      <c r="T155"/>
      <c r="Z155" s="4"/>
      <c r="AA155" s="4"/>
      <c r="AB155" s="4"/>
      <c r="AC155" s="4"/>
      <c r="AD155" s="4"/>
      <c r="AE155" s="4"/>
      <c r="AF155" s="4"/>
      <c r="AG155" s="4"/>
      <c r="AH155" s="4"/>
      <c r="AI155" s="4"/>
    </row>
    <row r="156" spans="19:35" ht="15" x14ac:dyDescent="0.25">
      <c r="S156"/>
      <c r="T156"/>
      <c r="Z156" s="4"/>
      <c r="AA156" s="4"/>
      <c r="AB156" s="4"/>
      <c r="AC156" s="4"/>
      <c r="AD156" s="4"/>
      <c r="AE156" s="4"/>
      <c r="AF156" s="4"/>
      <c r="AG156" s="4"/>
      <c r="AH156" s="4"/>
      <c r="AI156" s="4"/>
    </row>
    <row r="157" spans="19:35" ht="15" x14ac:dyDescent="0.25">
      <c r="S157"/>
      <c r="T157"/>
      <c r="Z157" s="4"/>
      <c r="AA157" s="4"/>
      <c r="AB157" s="4"/>
      <c r="AC157" s="4"/>
      <c r="AD157" s="4"/>
      <c r="AE157" s="4"/>
      <c r="AF157" s="4"/>
      <c r="AG157" s="4"/>
      <c r="AH157" s="4"/>
      <c r="AI157" s="4"/>
    </row>
    <row r="158" spans="19:35" ht="15" x14ac:dyDescent="0.25">
      <c r="S158"/>
      <c r="T158"/>
      <c r="Z158" s="4"/>
      <c r="AA158" s="4"/>
      <c r="AB158" s="4"/>
      <c r="AC158" s="4"/>
      <c r="AD158" s="4"/>
      <c r="AE158" s="4"/>
      <c r="AF158" s="4"/>
      <c r="AG158" s="4"/>
      <c r="AH158" s="4"/>
      <c r="AI158" s="4"/>
    </row>
    <row r="159" spans="19:35" ht="15" x14ac:dyDescent="0.25">
      <c r="S159"/>
      <c r="T159"/>
      <c r="Z159" s="4"/>
      <c r="AA159" s="4"/>
      <c r="AB159" s="4"/>
      <c r="AC159" s="4"/>
      <c r="AD159" s="4"/>
      <c r="AE159" s="4"/>
      <c r="AF159" s="4"/>
      <c r="AG159" s="4"/>
      <c r="AH159" s="4"/>
      <c r="AI159" s="4"/>
    </row>
    <row r="160" spans="19:35" ht="15" x14ac:dyDescent="0.25">
      <c r="S160"/>
      <c r="T160"/>
      <c r="Z160" s="4"/>
      <c r="AA160" s="4"/>
      <c r="AB160" s="4"/>
      <c r="AC160" s="4"/>
      <c r="AD160" s="4"/>
      <c r="AE160" s="4"/>
      <c r="AF160" s="4"/>
      <c r="AG160" s="4"/>
      <c r="AH160" s="4"/>
      <c r="AI160" s="4"/>
    </row>
    <row r="161" spans="19:35" ht="15" x14ac:dyDescent="0.25">
      <c r="S161"/>
      <c r="T161"/>
      <c r="Z161" s="4"/>
      <c r="AA161" s="4"/>
      <c r="AB161" s="4"/>
      <c r="AC161" s="4"/>
      <c r="AD161" s="4"/>
      <c r="AE161" s="4"/>
      <c r="AF161" s="4"/>
      <c r="AG161" s="4"/>
      <c r="AH161" s="4"/>
      <c r="AI161" s="4"/>
    </row>
    <row r="162" spans="19:35" ht="15" x14ac:dyDescent="0.25">
      <c r="S162"/>
      <c r="T162"/>
      <c r="Z162" s="4"/>
      <c r="AA162" s="4"/>
      <c r="AB162" s="4"/>
      <c r="AC162" s="4"/>
      <c r="AD162" s="4"/>
      <c r="AE162" s="4"/>
      <c r="AF162" s="4"/>
      <c r="AG162" s="4"/>
      <c r="AH162" s="4"/>
      <c r="AI162" s="4"/>
    </row>
    <row r="163" spans="19:35" ht="15" x14ac:dyDescent="0.25">
      <c r="S163"/>
      <c r="T163"/>
      <c r="Z163" s="4"/>
      <c r="AA163" s="4"/>
      <c r="AB163" s="4"/>
      <c r="AC163" s="4"/>
      <c r="AD163" s="4"/>
      <c r="AE163" s="4"/>
      <c r="AF163" s="4"/>
      <c r="AG163" s="4"/>
      <c r="AH163" s="4"/>
      <c r="AI163" s="4"/>
    </row>
    <row r="164" spans="19:35" ht="15" x14ac:dyDescent="0.25">
      <c r="S164"/>
      <c r="T164"/>
      <c r="Z164" s="4"/>
      <c r="AA164" s="4"/>
      <c r="AB164" s="4"/>
      <c r="AC164" s="4"/>
      <c r="AD164" s="4"/>
      <c r="AE164" s="4"/>
      <c r="AF164" s="4"/>
      <c r="AG164" s="4"/>
      <c r="AH164" s="4"/>
      <c r="AI164" s="4"/>
    </row>
    <row r="165" spans="19:35" ht="15" x14ac:dyDescent="0.25">
      <c r="S165"/>
      <c r="T165"/>
      <c r="Z165" s="4"/>
      <c r="AA165" s="4"/>
      <c r="AB165" s="4"/>
      <c r="AC165" s="4"/>
      <c r="AD165" s="4"/>
      <c r="AE165" s="4"/>
      <c r="AF165" s="4"/>
      <c r="AG165" s="4"/>
      <c r="AH165" s="4"/>
      <c r="AI165" s="4"/>
    </row>
    <row r="166" spans="19:35" ht="15" x14ac:dyDescent="0.25">
      <c r="S166"/>
      <c r="T166"/>
      <c r="Z166" s="4"/>
      <c r="AA166" s="4"/>
      <c r="AB166" s="4"/>
      <c r="AC166" s="4"/>
      <c r="AD166" s="4"/>
      <c r="AE166" s="4"/>
      <c r="AF166" s="4"/>
      <c r="AG166" s="4"/>
      <c r="AH166" s="4"/>
      <c r="AI166" s="4"/>
    </row>
    <row r="167" spans="19:35" ht="15" x14ac:dyDescent="0.25">
      <c r="S167"/>
      <c r="T167"/>
      <c r="Z167" s="4"/>
      <c r="AA167" s="4"/>
      <c r="AB167" s="4"/>
      <c r="AC167" s="4"/>
      <c r="AD167" s="4"/>
      <c r="AE167" s="4"/>
      <c r="AF167" s="4"/>
      <c r="AG167" s="4"/>
      <c r="AH167" s="4"/>
      <c r="AI167" s="4"/>
    </row>
    <row r="168" spans="19:35" ht="15" x14ac:dyDescent="0.25">
      <c r="S168"/>
      <c r="T168"/>
      <c r="Z168" s="4"/>
      <c r="AA168" s="4"/>
      <c r="AB168" s="4"/>
      <c r="AC168" s="4"/>
      <c r="AD168" s="4"/>
      <c r="AE168" s="4"/>
      <c r="AF168" s="4"/>
      <c r="AG168" s="4"/>
      <c r="AH168" s="4"/>
      <c r="AI168" s="4"/>
    </row>
    <row r="169" spans="19:35" ht="15" x14ac:dyDescent="0.25">
      <c r="S169"/>
      <c r="T169"/>
      <c r="Z169" s="4"/>
      <c r="AA169" s="4"/>
      <c r="AB169" s="4"/>
      <c r="AC169" s="4"/>
      <c r="AD169" s="4"/>
      <c r="AE169" s="4"/>
      <c r="AF169" s="4"/>
      <c r="AG169" s="4"/>
      <c r="AH169" s="4"/>
      <c r="AI169" s="4"/>
    </row>
    <row r="170" spans="19:35" ht="15" x14ac:dyDescent="0.25">
      <c r="S170"/>
      <c r="T170"/>
      <c r="Z170" s="4"/>
      <c r="AA170" s="4"/>
      <c r="AB170" s="4"/>
      <c r="AC170" s="4"/>
      <c r="AD170" s="4"/>
      <c r="AE170" s="4"/>
      <c r="AF170" s="4"/>
      <c r="AG170" s="4"/>
      <c r="AH170" s="4"/>
      <c r="AI170" s="4"/>
    </row>
    <row r="171" spans="19:35" ht="15" x14ac:dyDescent="0.25">
      <c r="S171"/>
      <c r="T171"/>
      <c r="Z171" s="4"/>
      <c r="AA171" s="4"/>
      <c r="AB171" s="4"/>
      <c r="AC171" s="4"/>
      <c r="AD171" s="4"/>
      <c r="AE171" s="4"/>
      <c r="AF171" s="4"/>
      <c r="AG171" s="4"/>
      <c r="AH171" s="4"/>
      <c r="AI171" s="4"/>
    </row>
    <row r="172" spans="19:35" ht="15" x14ac:dyDescent="0.25">
      <c r="S172"/>
      <c r="T172"/>
      <c r="Z172" s="4"/>
      <c r="AA172" s="4"/>
      <c r="AB172" s="4"/>
      <c r="AC172" s="4"/>
      <c r="AD172" s="4"/>
      <c r="AE172" s="4"/>
      <c r="AF172" s="4"/>
      <c r="AG172" s="4"/>
      <c r="AH172" s="4"/>
      <c r="AI172" s="4"/>
    </row>
    <row r="173" spans="19:35" ht="15" x14ac:dyDescent="0.25">
      <c r="S173"/>
      <c r="T173"/>
      <c r="Z173" s="4"/>
      <c r="AA173" s="4"/>
      <c r="AB173" s="4"/>
      <c r="AC173" s="4"/>
      <c r="AD173" s="4"/>
      <c r="AE173" s="4"/>
      <c r="AF173" s="4"/>
      <c r="AG173" s="4"/>
      <c r="AH173" s="4"/>
      <c r="AI173" s="4"/>
    </row>
    <row r="174" spans="19:35" ht="15" x14ac:dyDescent="0.25">
      <c r="S174"/>
      <c r="T174"/>
      <c r="Z174" s="4"/>
      <c r="AA174" s="4"/>
      <c r="AB174" s="4"/>
      <c r="AC174" s="4"/>
      <c r="AD174" s="4"/>
      <c r="AE174" s="4"/>
      <c r="AF174" s="4"/>
      <c r="AG174" s="4"/>
      <c r="AH174" s="4"/>
      <c r="AI174" s="4"/>
    </row>
    <row r="175" spans="19:35" ht="15" x14ac:dyDescent="0.25">
      <c r="S175"/>
      <c r="T175"/>
      <c r="Z175" s="4"/>
      <c r="AA175" s="4"/>
      <c r="AB175" s="4"/>
      <c r="AC175" s="4"/>
      <c r="AD175" s="4"/>
      <c r="AE175" s="4"/>
      <c r="AF175" s="4"/>
      <c r="AG175" s="4"/>
      <c r="AH175" s="4"/>
      <c r="AI175" s="4"/>
    </row>
    <row r="176" spans="19:35" ht="15" x14ac:dyDescent="0.25">
      <c r="S176"/>
      <c r="T176"/>
      <c r="Z176" s="4"/>
      <c r="AA176" s="4"/>
      <c r="AB176" s="4"/>
      <c r="AC176" s="4"/>
      <c r="AD176" s="4"/>
      <c r="AE176" s="4"/>
      <c r="AF176" s="4"/>
      <c r="AG176" s="4"/>
      <c r="AH176" s="4"/>
      <c r="AI176" s="4"/>
    </row>
    <row r="177" spans="19:35" ht="15" x14ac:dyDescent="0.25">
      <c r="S177"/>
      <c r="T177"/>
      <c r="Z177" s="4"/>
      <c r="AA177" s="4"/>
      <c r="AB177" s="4"/>
      <c r="AC177" s="4"/>
      <c r="AD177" s="4"/>
      <c r="AE177" s="4"/>
      <c r="AF177" s="4"/>
      <c r="AG177" s="4"/>
      <c r="AH177" s="4"/>
      <c r="AI177" s="4"/>
    </row>
    <row r="178" spans="19:35" ht="15" x14ac:dyDescent="0.25">
      <c r="S178"/>
      <c r="T178"/>
      <c r="Z178" s="4"/>
      <c r="AA178" s="4"/>
      <c r="AB178" s="4"/>
      <c r="AC178" s="4"/>
      <c r="AD178" s="4"/>
      <c r="AE178" s="4"/>
      <c r="AF178" s="4"/>
      <c r="AG178" s="4"/>
      <c r="AH178" s="4"/>
      <c r="AI178" s="4"/>
    </row>
    <row r="179" spans="19:35" ht="15" x14ac:dyDescent="0.25">
      <c r="S179"/>
      <c r="T179"/>
      <c r="Z179" s="4"/>
      <c r="AA179" s="4"/>
      <c r="AB179" s="4"/>
      <c r="AC179" s="4"/>
      <c r="AD179" s="4"/>
      <c r="AE179" s="4"/>
      <c r="AF179" s="4"/>
      <c r="AG179" s="4"/>
      <c r="AH179" s="4"/>
      <c r="AI179" s="4"/>
    </row>
    <row r="180" spans="19:35" ht="15" x14ac:dyDescent="0.25">
      <c r="S180"/>
      <c r="T180"/>
      <c r="Z180" s="4"/>
      <c r="AA180" s="4"/>
      <c r="AB180" s="4"/>
      <c r="AC180" s="4"/>
      <c r="AD180" s="4"/>
      <c r="AE180" s="4"/>
      <c r="AF180" s="4"/>
      <c r="AG180" s="4"/>
      <c r="AH180" s="4"/>
      <c r="AI180" s="4"/>
    </row>
    <row r="181" spans="19:35" ht="15" x14ac:dyDescent="0.25">
      <c r="S181"/>
      <c r="T181"/>
      <c r="Z181" s="4"/>
      <c r="AA181" s="4"/>
      <c r="AB181" s="4"/>
      <c r="AC181" s="4"/>
      <c r="AD181" s="4"/>
      <c r="AE181" s="4"/>
      <c r="AF181" s="4"/>
      <c r="AG181" s="4"/>
      <c r="AH181" s="4"/>
      <c r="AI181" s="4"/>
    </row>
    <row r="182" spans="19:35" ht="15" x14ac:dyDescent="0.25">
      <c r="S182"/>
      <c r="T182"/>
      <c r="Z182" s="4"/>
      <c r="AA182" s="4"/>
      <c r="AB182" s="4"/>
      <c r="AC182" s="4"/>
      <c r="AD182" s="4"/>
      <c r="AE182" s="4"/>
      <c r="AF182" s="4"/>
      <c r="AG182" s="4"/>
      <c r="AH182" s="4"/>
      <c r="AI182" s="4"/>
    </row>
    <row r="183" spans="19:35" ht="15" x14ac:dyDescent="0.25">
      <c r="S183"/>
      <c r="T183"/>
      <c r="Z183" s="4"/>
      <c r="AA183" s="4"/>
      <c r="AB183" s="4"/>
      <c r="AC183" s="4"/>
      <c r="AD183" s="4"/>
      <c r="AE183" s="4"/>
      <c r="AF183" s="4"/>
      <c r="AG183" s="4"/>
      <c r="AH183" s="4"/>
      <c r="AI183" s="4"/>
    </row>
    <row r="184" spans="19:35" ht="15" x14ac:dyDescent="0.25">
      <c r="S184"/>
      <c r="T184"/>
      <c r="Z184" s="4"/>
      <c r="AA184" s="4"/>
      <c r="AB184" s="4"/>
      <c r="AC184" s="4"/>
      <c r="AD184" s="4"/>
      <c r="AE184" s="4"/>
      <c r="AF184" s="4"/>
      <c r="AG184" s="4"/>
      <c r="AH184" s="4"/>
      <c r="AI184" s="4"/>
    </row>
    <row r="185" spans="19:35" ht="15" x14ac:dyDescent="0.25">
      <c r="S185"/>
      <c r="T185"/>
      <c r="Z185" s="4"/>
      <c r="AA185" s="4"/>
      <c r="AB185" s="4"/>
      <c r="AC185" s="4"/>
      <c r="AD185" s="4"/>
      <c r="AE185" s="4"/>
      <c r="AF185" s="4"/>
      <c r="AG185" s="4"/>
      <c r="AH185" s="4"/>
      <c r="AI185" s="4"/>
    </row>
    <row r="186" spans="19:35" ht="15" x14ac:dyDescent="0.25">
      <c r="S186"/>
      <c r="T186"/>
      <c r="Z186" s="4"/>
      <c r="AA186" s="4"/>
      <c r="AB186" s="4"/>
      <c r="AC186" s="4"/>
      <c r="AD186" s="4"/>
      <c r="AE186" s="4"/>
      <c r="AF186" s="4"/>
      <c r="AG186" s="4"/>
      <c r="AH186" s="4"/>
      <c r="AI186" s="4"/>
    </row>
    <row r="187" spans="19:35" ht="15" x14ac:dyDescent="0.25">
      <c r="S187"/>
      <c r="T187"/>
      <c r="Z187" s="4"/>
      <c r="AA187" s="4"/>
      <c r="AB187" s="4"/>
      <c r="AC187" s="4"/>
      <c r="AD187" s="4"/>
      <c r="AE187" s="4"/>
      <c r="AF187" s="4"/>
      <c r="AG187" s="4"/>
      <c r="AH187" s="4"/>
      <c r="AI187" s="4"/>
    </row>
    <row r="188" spans="19:35" ht="15" x14ac:dyDescent="0.25">
      <c r="S188"/>
      <c r="T188"/>
      <c r="Z188" s="4"/>
      <c r="AA188" s="4"/>
      <c r="AB188" s="4"/>
      <c r="AC188" s="4"/>
      <c r="AD188" s="4"/>
      <c r="AE188" s="4"/>
      <c r="AF188" s="4"/>
      <c r="AG188" s="4"/>
      <c r="AH188" s="4"/>
      <c r="AI188" s="4"/>
    </row>
    <row r="189" spans="19:35" ht="15" x14ac:dyDescent="0.25">
      <c r="S189"/>
      <c r="T189"/>
      <c r="Z189" s="4"/>
      <c r="AA189" s="4"/>
      <c r="AB189" s="4"/>
      <c r="AC189" s="4"/>
      <c r="AD189" s="4"/>
      <c r="AE189" s="4"/>
      <c r="AF189" s="4"/>
      <c r="AG189" s="4"/>
      <c r="AH189" s="4"/>
      <c r="AI189" s="4"/>
    </row>
    <row r="190" spans="19:35" ht="15" x14ac:dyDescent="0.25">
      <c r="S190"/>
      <c r="T190"/>
      <c r="Z190" s="4"/>
      <c r="AA190" s="4"/>
      <c r="AB190" s="4"/>
      <c r="AC190" s="4"/>
      <c r="AD190" s="4"/>
      <c r="AE190" s="4"/>
      <c r="AF190" s="4"/>
      <c r="AG190" s="4"/>
      <c r="AH190" s="4"/>
      <c r="AI190" s="4"/>
    </row>
    <row r="191" spans="19:35" ht="15" x14ac:dyDescent="0.25">
      <c r="S191"/>
      <c r="T191"/>
      <c r="Z191" s="4"/>
      <c r="AA191" s="4"/>
      <c r="AB191" s="4"/>
      <c r="AC191" s="4"/>
      <c r="AD191" s="4"/>
      <c r="AE191" s="4"/>
      <c r="AF191" s="4"/>
      <c r="AG191" s="4"/>
      <c r="AH191" s="4"/>
      <c r="AI191" s="4"/>
    </row>
    <row r="192" spans="19:35" ht="15" x14ac:dyDescent="0.25">
      <c r="S192"/>
      <c r="T192"/>
      <c r="Z192" s="4"/>
      <c r="AA192" s="4"/>
      <c r="AB192" s="4"/>
      <c r="AC192" s="4"/>
      <c r="AD192" s="4"/>
      <c r="AE192" s="4"/>
      <c r="AF192" s="4"/>
      <c r="AG192" s="4"/>
      <c r="AH192" s="4"/>
      <c r="AI192" s="4"/>
    </row>
    <row r="193" spans="19:35" ht="15" x14ac:dyDescent="0.25">
      <c r="S193"/>
      <c r="T193"/>
      <c r="Z193" s="4"/>
      <c r="AA193" s="4"/>
      <c r="AB193" s="4"/>
      <c r="AC193" s="4"/>
      <c r="AD193" s="4"/>
      <c r="AE193" s="4"/>
      <c r="AF193" s="4"/>
      <c r="AG193" s="4"/>
      <c r="AH193" s="4"/>
      <c r="AI193" s="4"/>
    </row>
    <row r="194" spans="19:35" ht="15" x14ac:dyDescent="0.25">
      <c r="S194"/>
      <c r="T194"/>
      <c r="Z194" s="4"/>
      <c r="AA194" s="4"/>
      <c r="AB194" s="4"/>
      <c r="AC194" s="4"/>
      <c r="AD194" s="4"/>
      <c r="AE194" s="4"/>
      <c r="AF194" s="4"/>
      <c r="AG194" s="4"/>
      <c r="AH194" s="4"/>
      <c r="AI194" s="4"/>
    </row>
    <row r="195" spans="19:35" ht="15" x14ac:dyDescent="0.25">
      <c r="S195"/>
      <c r="T195"/>
      <c r="Z195" s="4"/>
      <c r="AA195" s="4"/>
      <c r="AB195" s="4"/>
      <c r="AC195" s="4"/>
      <c r="AD195" s="4"/>
      <c r="AE195" s="4"/>
      <c r="AF195" s="4"/>
      <c r="AG195" s="4"/>
      <c r="AH195" s="4"/>
      <c r="AI195" s="4"/>
    </row>
    <row r="196" spans="19:35" ht="15" x14ac:dyDescent="0.25">
      <c r="S196"/>
      <c r="T196"/>
      <c r="Z196" s="4"/>
      <c r="AA196" s="4"/>
      <c r="AB196" s="4"/>
      <c r="AC196" s="4"/>
      <c r="AD196" s="4"/>
      <c r="AE196" s="4"/>
      <c r="AF196" s="4"/>
      <c r="AG196" s="4"/>
      <c r="AH196" s="4"/>
      <c r="AI196" s="4"/>
    </row>
    <row r="197" spans="19:35" ht="15" x14ac:dyDescent="0.25">
      <c r="S197"/>
      <c r="T197"/>
      <c r="Z197" s="4"/>
      <c r="AA197" s="4"/>
      <c r="AB197" s="4"/>
      <c r="AC197" s="4"/>
      <c r="AD197" s="4"/>
      <c r="AE197" s="4"/>
      <c r="AF197" s="4"/>
      <c r="AG197" s="4"/>
      <c r="AH197" s="4"/>
      <c r="AI197" s="4"/>
    </row>
    <row r="198" spans="19:35" ht="15" x14ac:dyDescent="0.25">
      <c r="S198"/>
      <c r="T198"/>
      <c r="Z198" s="4"/>
      <c r="AA198" s="4"/>
      <c r="AB198" s="4"/>
      <c r="AC198" s="4"/>
      <c r="AD198" s="4"/>
      <c r="AE198" s="4"/>
      <c r="AF198" s="4"/>
      <c r="AG198" s="4"/>
      <c r="AH198" s="4"/>
      <c r="AI198" s="4"/>
    </row>
    <row r="199" spans="19:35" ht="15" x14ac:dyDescent="0.25">
      <c r="S199"/>
      <c r="T199"/>
      <c r="Z199" s="4"/>
      <c r="AA199" s="4"/>
      <c r="AB199" s="4"/>
      <c r="AC199" s="4"/>
      <c r="AD199" s="4"/>
      <c r="AE199" s="4"/>
      <c r="AF199" s="4"/>
      <c r="AG199" s="4"/>
      <c r="AH199" s="4"/>
      <c r="AI199" s="4"/>
    </row>
    <row r="200" spans="19:35" ht="15" x14ac:dyDescent="0.25">
      <c r="S200"/>
      <c r="T200"/>
      <c r="Z200" s="4"/>
      <c r="AA200" s="4"/>
      <c r="AB200" s="4"/>
      <c r="AC200" s="4"/>
      <c r="AD200" s="4"/>
      <c r="AE200" s="4"/>
      <c r="AF200" s="4"/>
      <c r="AG200" s="4"/>
      <c r="AH200" s="4"/>
      <c r="AI200" s="4"/>
    </row>
    <row r="201" spans="19:35" ht="15" x14ac:dyDescent="0.25">
      <c r="S201"/>
      <c r="T201"/>
      <c r="Z201" s="4"/>
      <c r="AA201" s="4"/>
      <c r="AB201" s="4"/>
      <c r="AC201" s="4"/>
      <c r="AD201" s="4"/>
      <c r="AE201" s="4"/>
      <c r="AF201" s="4"/>
      <c r="AG201" s="4"/>
      <c r="AH201" s="4"/>
      <c r="AI201" s="4"/>
    </row>
    <row r="202" spans="19:35" ht="15" x14ac:dyDescent="0.25">
      <c r="S202"/>
      <c r="T202"/>
      <c r="Z202" s="4"/>
      <c r="AA202" s="4"/>
      <c r="AB202" s="4"/>
      <c r="AC202" s="4"/>
      <c r="AD202" s="4"/>
      <c r="AE202" s="4"/>
      <c r="AF202" s="4"/>
      <c r="AG202" s="4"/>
      <c r="AH202" s="4"/>
      <c r="AI202" s="4"/>
    </row>
    <row r="203" spans="19:35" ht="15" x14ac:dyDescent="0.25">
      <c r="S203"/>
      <c r="T203"/>
      <c r="Z203" s="4"/>
      <c r="AA203" s="4"/>
      <c r="AB203" s="4"/>
      <c r="AC203" s="4"/>
      <c r="AD203" s="4"/>
      <c r="AE203" s="4"/>
      <c r="AF203" s="4"/>
      <c r="AG203" s="4"/>
      <c r="AH203" s="4"/>
      <c r="AI203" s="4"/>
    </row>
    <row r="204" spans="19:35" ht="15" x14ac:dyDescent="0.25">
      <c r="S204"/>
      <c r="T204"/>
      <c r="Z204" s="4"/>
      <c r="AA204" s="4"/>
      <c r="AB204" s="4"/>
      <c r="AC204" s="4"/>
      <c r="AD204" s="4"/>
      <c r="AE204" s="4"/>
      <c r="AF204" s="4"/>
      <c r="AG204" s="4"/>
      <c r="AH204" s="4"/>
      <c r="AI204" s="4"/>
    </row>
    <row r="205" spans="19:35" ht="15" x14ac:dyDescent="0.25">
      <c r="S205"/>
      <c r="T205"/>
      <c r="Z205" s="4"/>
      <c r="AA205" s="4"/>
      <c r="AB205" s="4"/>
      <c r="AC205" s="4"/>
      <c r="AD205" s="4"/>
      <c r="AE205" s="4"/>
      <c r="AF205" s="4"/>
      <c r="AG205" s="4"/>
      <c r="AH205" s="4"/>
      <c r="AI205" s="4"/>
    </row>
    <row r="206" spans="19:35" ht="15" x14ac:dyDescent="0.25">
      <c r="S206"/>
      <c r="T206"/>
      <c r="Z206" s="4"/>
      <c r="AA206" s="4"/>
      <c r="AB206" s="4"/>
      <c r="AC206" s="4"/>
      <c r="AD206" s="4"/>
      <c r="AE206" s="4"/>
      <c r="AF206" s="4"/>
      <c r="AG206" s="4"/>
      <c r="AH206" s="4"/>
      <c r="AI206" s="4"/>
    </row>
    <row r="207" spans="19:35" ht="15" x14ac:dyDescent="0.25">
      <c r="S207"/>
      <c r="T207"/>
      <c r="Z207" s="4"/>
      <c r="AA207" s="4"/>
      <c r="AB207" s="4"/>
      <c r="AC207" s="4"/>
      <c r="AD207" s="4"/>
      <c r="AE207" s="4"/>
      <c r="AF207" s="4"/>
      <c r="AG207" s="4"/>
      <c r="AH207" s="4"/>
      <c r="AI207" s="4"/>
    </row>
    <row r="208" spans="19:35" ht="15" x14ac:dyDescent="0.25">
      <c r="S208"/>
      <c r="T208"/>
      <c r="Z208" s="4"/>
      <c r="AA208" s="4"/>
      <c r="AB208" s="4"/>
      <c r="AC208" s="4"/>
      <c r="AD208" s="4"/>
      <c r="AE208" s="4"/>
      <c r="AF208" s="4"/>
      <c r="AG208" s="4"/>
      <c r="AH208" s="4"/>
      <c r="AI208" s="4"/>
    </row>
    <row r="209" spans="19:35" ht="15" x14ac:dyDescent="0.25">
      <c r="S209"/>
      <c r="T209"/>
      <c r="Z209" s="4"/>
      <c r="AA209" s="4"/>
      <c r="AB209" s="4"/>
      <c r="AC209" s="4"/>
      <c r="AD209" s="4"/>
      <c r="AE209" s="4"/>
      <c r="AF209" s="4"/>
      <c r="AG209" s="4"/>
      <c r="AH209" s="4"/>
      <c r="AI209" s="4"/>
    </row>
    <row r="210" spans="19:35" ht="15" x14ac:dyDescent="0.25">
      <c r="S210"/>
      <c r="T210"/>
      <c r="Z210" s="4"/>
      <c r="AA210" s="4"/>
      <c r="AB210" s="4"/>
      <c r="AC210" s="4"/>
      <c r="AD210" s="4"/>
      <c r="AE210" s="4"/>
      <c r="AF210" s="4"/>
      <c r="AG210" s="4"/>
      <c r="AH210" s="4"/>
      <c r="AI210" s="4"/>
    </row>
    <row r="211" spans="19:35" ht="15" x14ac:dyDescent="0.25">
      <c r="S211"/>
      <c r="T211"/>
      <c r="Z211" s="4"/>
      <c r="AA211" s="4"/>
      <c r="AB211" s="4"/>
      <c r="AC211" s="4"/>
      <c r="AD211" s="4"/>
      <c r="AE211" s="4"/>
      <c r="AF211" s="4"/>
      <c r="AG211" s="4"/>
      <c r="AH211" s="4"/>
      <c r="AI211" s="4"/>
    </row>
    <row r="212" spans="19:35" ht="15" x14ac:dyDescent="0.25">
      <c r="S212"/>
      <c r="T212"/>
      <c r="Z212" s="4"/>
      <c r="AA212" s="4"/>
      <c r="AB212" s="4"/>
      <c r="AC212" s="4"/>
      <c r="AD212" s="4"/>
      <c r="AE212" s="4"/>
      <c r="AF212" s="4"/>
      <c r="AG212" s="4"/>
      <c r="AH212" s="4"/>
      <c r="AI212" s="4"/>
    </row>
    <row r="213" spans="19:35" ht="15" x14ac:dyDescent="0.25">
      <c r="S213"/>
      <c r="T213"/>
      <c r="Z213" s="4"/>
      <c r="AA213" s="4"/>
      <c r="AB213" s="4"/>
      <c r="AC213" s="4"/>
      <c r="AD213" s="4"/>
      <c r="AE213" s="4"/>
      <c r="AF213" s="4"/>
      <c r="AG213" s="4"/>
      <c r="AH213" s="4"/>
      <c r="AI213" s="4"/>
    </row>
    <row r="214" spans="19:35" ht="15" x14ac:dyDescent="0.25">
      <c r="S214"/>
      <c r="T214"/>
      <c r="Z214" s="4"/>
      <c r="AA214" s="4"/>
      <c r="AB214" s="4"/>
      <c r="AC214" s="4"/>
      <c r="AD214" s="4"/>
      <c r="AE214" s="4"/>
      <c r="AF214" s="4"/>
      <c r="AG214" s="4"/>
      <c r="AH214" s="4"/>
      <c r="AI214" s="4"/>
    </row>
    <row r="215" spans="19:35" ht="15" x14ac:dyDescent="0.25">
      <c r="S215"/>
      <c r="T215"/>
      <c r="Z215" s="4"/>
      <c r="AA215" s="4"/>
      <c r="AB215" s="4"/>
      <c r="AC215" s="4"/>
      <c r="AD215" s="4"/>
      <c r="AE215" s="4"/>
      <c r="AF215" s="4"/>
      <c r="AG215" s="4"/>
      <c r="AH215" s="4"/>
      <c r="AI215" s="4"/>
    </row>
    <row r="216" spans="19:35" ht="15" x14ac:dyDescent="0.25">
      <c r="S216"/>
      <c r="T216"/>
      <c r="Z216" s="4"/>
      <c r="AA216" s="4"/>
      <c r="AB216" s="4"/>
      <c r="AC216" s="4"/>
      <c r="AD216" s="4"/>
      <c r="AE216" s="4"/>
      <c r="AF216" s="4"/>
      <c r="AG216" s="4"/>
      <c r="AH216" s="4"/>
      <c r="AI216" s="4"/>
    </row>
    <row r="217" spans="19:35" ht="15" x14ac:dyDescent="0.25">
      <c r="S217"/>
      <c r="T217"/>
      <c r="Z217" s="4"/>
      <c r="AA217" s="4"/>
      <c r="AB217" s="4"/>
      <c r="AC217" s="4"/>
      <c r="AD217" s="4"/>
      <c r="AE217" s="4"/>
      <c r="AF217" s="4"/>
      <c r="AG217" s="4"/>
      <c r="AH217" s="4"/>
      <c r="AI217" s="4"/>
    </row>
    <row r="218" spans="19:35" ht="15" x14ac:dyDescent="0.25">
      <c r="S218"/>
      <c r="T218"/>
      <c r="Z218" s="4"/>
      <c r="AA218" s="4"/>
      <c r="AB218" s="4"/>
      <c r="AC218" s="4"/>
      <c r="AD218" s="4"/>
      <c r="AE218" s="4"/>
      <c r="AF218" s="4"/>
      <c r="AG218" s="4"/>
      <c r="AH218" s="4"/>
      <c r="AI218" s="4"/>
    </row>
    <row r="219" spans="19:35" ht="15" x14ac:dyDescent="0.25">
      <c r="S219"/>
      <c r="T219"/>
      <c r="Z219" s="4"/>
      <c r="AA219" s="4"/>
      <c r="AB219" s="4"/>
      <c r="AC219" s="4"/>
      <c r="AD219" s="4"/>
      <c r="AE219" s="4"/>
      <c r="AF219" s="4"/>
      <c r="AG219" s="4"/>
      <c r="AH219" s="4"/>
      <c r="AI219" s="4"/>
    </row>
    <row r="220" spans="19:35" ht="15" x14ac:dyDescent="0.25">
      <c r="S220"/>
      <c r="T220"/>
      <c r="Z220" s="4"/>
      <c r="AA220" s="4"/>
      <c r="AB220" s="4"/>
      <c r="AC220" s="4"/>
      <c r="AD220" s="4"/>
      <c r="AE220" s="4"/>
      <c r="AF220" s="4"/>
      <c r="AG220" s="4"/>
      <c r="AH220" s="4"/>
      <c r="AI220" s="4"/>
    </row>
    <row r="221" spans="19:35" ht="15" x14ac:dyDescent="0.25">
      <c r="S221"/>
      <c r="T221"/>
      <c r="Z221" s="4"/>
      <c r="AA221" s="4"/>
      <c r="AB221" s="4"/>
      <c r="AC221" s="4"/>
      <c r="AD221" s="4"/>
      <c r="AE221" s="4"/>
      <c r="AF221" s="4"/>
      <c r="AG221" s="4"/>
      <c r="AH221" s="4"/>
      <c r="AI221" s="4"/>
    </row>
    <row r="222" spans="19:35" ht="15" x14ac:dyDescent="0.25">
      <c r="S222"/>
      <c r="T222"/>
      <c r="Z222" s="4"/>
      <c r="AA222" s="4"/>
      <c r="AB222" s="4"/>
      <c r="AC222" s="4"/>
      <c r="AD222" s="4"/>
      <c r="AE222" s="4"/>
      <c r="AF222" s="4"/>
      <c r="AG222" s="4"/>
      <c r="AH222" s="4"/>
      <c r="AI222" s="4"/>
    </row>
    <row r="223" spans="19:35" ht="15" x14ac:dyDescent="0.25">
      <c r="S223"/>
      <c r="T223"/>
      <c r="Z223" s="4"/>
      <c r="AA223" s="4"/>
      <c r="AB223" s="4"/>
      <c r="AC223" s="4"/>
      <c r="AD223" s="4"/>
      <c r="AE223" s="4"/>
      <c r="AF223" s="4"/>
      <c r="AG223" s="4"/>
      <c r="AH223" s="4"/>
      <c r="AI223" s="4"/>
    </row>
    <row r="224" spans="19:35" ht="15" x14ac:dyDescent="0.25">
      <c r="S224"/>
      <c r="T224"/>
      <c r="Z224" s="4"/>
      <c r="AA224" s="4"/>
      <c r="AB224" s="4"/>
      <c r="AC224" s="4"/>
      <c r="AD224" s="4"/>
      <c r="AE224" s="4"/>
      <c r="AF224" s="4"/>
      <c r="AG224" s="4"/>
      <c r="AH224" s="4"/>
      <c r="AI224" s="4"/>
    </row>
    <row r="225" spans="19:35" ht="15" x14ac:dyDescent="0.25">
      <c r="S225"/>
      <c r="T225"/>
      <c r="Z225" s="4"/>
      <c r="AA225" s="4"/>
      <c r="AB225" s="4"/>
      <c r="AC225" s="4"/>
      <c r="AD225" s="4"/>
      <c r="AE225" s="4"/>
      <c r="AF225" s="4"/>
      <c r="AG225" s="4"/>
      <c r="AH225" s="4"/>
      <c r="AI225" s="4"/>
    </row>
    <row r="226" spans="19:35" ht="15" x14ac:dyDescent="0.25">
      <c r="S226"/>
      <c r="T226"/>
      <c r="Z226" s="4"/>
      <c r="AA226" s="4"/>
      <c r="AB226" s="4"/>
      <c r="AC226" s="4"/>
      <c r="AD226" s="4"/>
      <c r="AE226" s="4"/>
      <c r="AF226" s="4"/>
      <c r="AG226" s="4"/>
      <c r="AH226" s="4"/>
      <c r="AI226" s="4"/>
    </row>
    <row r="227" spans="19:35" ht="15" x14ac:dyDescent="0.25">
      <c r="S227"/>
      <c r="T227"/>
      <c r="Z227" s="4"/>
      <c r="AA227" s="4"/>
      <c r="AB227" s="4"/>
      <c r="AC227" s="4"/>
      <c r="AD227" s="4"/>
      <c r="AE227" s="4"/>
      <c r="AF227" s="4"/>
      <c r="AG227" s="4"/>
      <c r="AH227" s="4"/>
      <c r="AI227" s="4"/>
    </row>
    <row r="228" spans="19:35" ht="15" x14ac:dyDescent="0.25">
      <c r="S228"/>
      <c r="T228"/>
      <c r="Z228" s="4"/>
      <c r="AA228" s="4"/>
      <c r="AB228" s="4"/>
      <c r="AC228" s="4"/>
      <c r="AD228" s="4"/>
      <c r="AE228" s="4"/>
      <c r="AF228" s="4"/>
      <c r="AG228" s="4"/>
      <c r="AH228" s="4"/>
      <c r="AI228" s="4"/>
    </row>
    <row r="229" spans="19:35" ht="15" x14ac:dyDescent="0.25">
      <c r="S229"/>
      <c r="T229"/>
      <c r="Z229" s="4"/>
      <c r="AA229" s="4"/>
      <c r="AB229" s="4"/>
      <c r="AC229" s="4"/>
      <c r="AD229" s="4"/>
      <c r="AE229" s="4"/>
      <c r="AF229" s="4"/>
      <c r="AG229" s="4"/>
      <c r="AH229" s="4"/>
      <c r="AI229" s="4"/>
    </row>
    <row r="230" spans="19:35" ht="15" x14ac:dyDescent="0.25">
      <c r="S230"/>
      <c r="T230"/>
      <c r="Z230" s="4"/>
      <c r="AA230" s="4"/>
      <c r="AB230" s="4"/>
      <c r="AC230" s="4"/>
      <c r="AD230" s="4"/>
      <c r="AE230" s="4"/>
      <c r="AF230" s="4"/>
      <c r="AG230" s="4"/>
      <c r="AH230" s="4"/>
      <c r="AI230" s="4"/>
    </row>
    <row r="231" spans="19:35" ht="15" x14ac:dyDescent="0.25">
      <c r="S231"/>
      <c r="T231"/>
      <c r="Z231" s="4"/>
      <c r="AA231" s="4"/>
      <c r="AB231" s="4"/>
      <c r="AC231" s="4"/>
      <c r="AD231" s="4"/>
      <c r="AE231" s="4"/>
      <c r="AF231" s="4"/>
      <c r="AG231" s="4"/>
      <c r="AH231" s="4"/>
      <c r="AI231" s="4"/>
    </row>
    <row r="232" spans="19:35" ht="15" x14ac:dyDescent="0.25">
      <c r="S232"/>
      <c r="T232"/>
      <c r="Z232" s="4"/>
      <c r="AA232" s="4"/>
      <c r="AB232" s="4"/>
      <c r="AC232" s="4"/>
      <c r="AD232" s="4"/>
      <c r="AE232" s="4"/>
      <c r="AF232" s="4"/>
      <c r="AG232" s="4"/>
      <c r="AH232" s="4"/>
      <c r="AI232" s="4"/>
    </row>
    <row r="233" spans="19:35" ht="15" x14ac:dyDescent="0.25">
      <c r="S233"/>
      <c r="T233"/>
      <c r="Z233" s="4"/>
      <c r="AA233" s="4"/>
      <c r="AB233" s="4"/>
      <c r="AC233" s="4"/>
      <c r="AD233" s="4"/>
      <c r="AE233" s="4"/>
      <c r="AF233" s="4"/>
      <c r="AG233" s="4"/>
      <c r="AH233" s="4"/>
      <c r="AI233" s="4"/>
    </row>
    <row r="234" spans="19:35" ht="15" x14ac:dyDescent="0.25">
      <c r="S234"/>
      <c r="T234"/>
      <c r="Z234" s="4"/>
      <c r="AA234" s="4"/>
      <c r="AB234" s="4"/>
      <c r="AC234" s="4"/>
      <c r="AD234" s="4"/>
      <c r="AE234" s="4"/>
      <c r="AF234" s="4"/>
      <c r="AG234" s="4"/>
      <c r="AH234" s="4"/>
      <c r="AI234" s="4"/>
    </row>
    <row r="235" spans="19:35" ht="15" x14ac:dyDescent="0.25">
      <c r="S235"/>
      <c r="T235"/>
      <c r="Z235" s="4"/>
      <c r="AA235" s="4"/>
      <c r="AB235" s="4"/>
      <c r="AC235" s="4"/>
      <c r="AD235" s="4"/>
      <c r="AE235" s="4"/>
      <c r="AF235" s="4"/>
      <c r="AG235" s="4"/>
      <c r="AH235" s="4"/>
      <c r="AI235" s="4"/>
    </row>
    <row r="236" spans="19:35" ht="15" x14ac:dyDescent="0.25">
      <c r="S236"/>
      <c r="T236"/>
      <c r="Z236" s="4"/>
      <c r="AA236" s="4"/>
      <c r="AB236" s="4"/>
      <c r="AC236" s="4"/>
      <c r="AD236" s="4"/>
      <c r="AE236" s="4"/>
      <c r="AF236" s="4"/>
      <c r="AG236" s="4"/>
      <c r="AH236" s="4"/>
      <c r="AI236" s="4"/>
    </row>
    <row r="237" spans="19:35" ht="15" x14ac:dyDescent="0.25">
      <c r="S237"/>
      <c r="T237"/>
      <c r="Z237" s="4"/>
      <c r="AA237" s="4"/>
      <c r="AB237" s="4"/>
      <c r="AC237" s="4"/>
      <c r="AD237" s="4"/>
      <c r="AE237" s="4"/>
      <c r="AF237" s="4"/>
      <c r="AG237" s="4"/>
      <c r="AH237" s="4"/>
      <c r="AI237" s="4"/>
    </row>
    <row r="238" spans="19:35" ht="15" x14ac:dyDescent="0.25">
      <c r="S238"/>
      <c r="T238"/>
      <c r="Z238" s="4"/>
      <c r="AA238" s="4"/>
      <c r="AB238" s="4"/>
      <c r="AC238" s="4"/>
      <c r="AD238" s="4"/>
      <c r="AE238" s="4"/>
      <c r="AF238" s="4"/>
      <c r="AG238" s="4"/>
      <c r="AH238" s="4"/>
      <c r="AI238" s="4"/>
    </row>
    <row r="239" spans="19:35" ht="15" x14ac:dyDescent="0.25">
      <c r="S239"/>
      <c r="T239"/>
      <c r="Z239" s="4"/>
      <c r="AA239" s="4"/>
      <c r="AB239" s="4"/>
      <c r="AC239" s="4"/>
      <c r="AD239" s="4"/>
      <c r="AE239" s="4"/>
      <c r="AF239" s="4"/>
      <c r="AG239" s="4"/>
      <c r="AH239" s="4"/>
      <c r="AI239" s="4"/>
    </row>
    <row r="240" spans="19:35" ht="15" x14ac:dyDescent="0.25">
      <c r="S240"/>
      <c r="T240"/>
      <c r="Z240" s="4"/>
      <c r="AA240" s="4"/>
      <c r="AB240" s="4"/>
      <c r="AC240" s="4"/>
      <c r="AD240" s="4"/>
      <c r="AE240" s="4"/>
      <c r="AF240" s="4"/>
      <c r="AG240" s="4"/>
      <c r="AH240" s="4"/>
      <c r="AI240" s="4"/>
    </row>
    <row r="241" spans="19:35" ht="15" x14ac:dyDescent="0.25">
      <c r="S241"/>
      <c r="T241"/>
      <c r="Z241" s="4"/>
      <c r="AA241" s="4"/>
      <c r="AB241" s="4"/>
      <c r="AC241" s="4"/>
      <c r="AD241" s="4"/>
      <c r="AE241" s="4"/>
      <c r="AF241" s="4"/>
      <c r="AG241" s="4"/>
      <c r="AH241" s="4"/>
      <c r="AI241" s="4"/>
    </row>
    <row r="242" spans="19:35" ht="15" x14ac:dyDescent="0.25">
      <c r="S242"/>
      <c r="T242"/>
      <c r="Z242" s="4"/>
      <c r="AA242" s="4"/>
      <c r="AB242" s="4"/>
      <c r="AC242" s="4"/>
      <c r="AD242" s="4"/>
      <c r="AE242" s="4"/>
      <c r="AF242" s="4"/>
      <c r="AG242" s="4"/>
      <c r="AH242" s="4"/>
      <c r="AI242" s="4"/>
    </row>
    <row r="243" spans="19:35" ht="15" x14ac:dyDescent="0.25">
      <c r="S243"/>
      <c r="T243"/>
      <c r="Z243" s="4"/>
      <c r="AA243" s="4"/>
      <c r="AB243" s="4"/>
      <c r="AC243" s="4"/>
      <c r="AD243" s="4"/>
      <c r="AE243" s="4"/>
      <c r="AF243" s="4"/>
      <c r="AG243" s="4"/>
      <c r="AH243" s="4"/>
      <c r="AI243" s="4"/>
    </row>
    <row r="244" spans="19:35" ht="15" x14ac:dyDescent="0.25">
      <c r="S244"/>
      <c r="T244"/>
      <c r="Z244" s="4"/>
      <c r="AA244" s="4"/>
      <c r="AB244" s="4"/>
      <c r="AC244" s="4"/>
      <c r="AD244" s="4"/>
      <c r="AE244" s="4"/>
      <c r="AF244" s="4"/>
      <c r="AG244" s="4"/>
      <c r="AH244" s="4"/>
      <c r="AI244" s="4"/>
    </row>
    <row r="245" spans="19:35" ht="15" x14ac:dyDescent="0.25">
      <c r="S245"/>
      <c r="T245"/>
      <c r="Z245" s="4"/>
      <c r="AA245" s="4"/>
      <c r="AB245" s="4"/>
      <c r="AC245" s="4"/>
      <c r="AD245" s="4"/>
      <c r="AE245" s="4"/>
      <c r="AF245" s="4"/>
      <c r="AG245" s="4"/>
      <c r="AH245" s="4"/>
      <c r="AI245" s="4"/>
    </row>
    <row r="246" spans="19:35" ht="15" x14ac:dyDescent="0.25">
      <c r="S246"/>
      <c r="T246"/>
      <c r="Z246" s="4"/>
      <c r="AA246" s="4"/>
      <c r="AB246" s="4"/>
      <c r="AC246" s="4"/>
      <c r="AD246" s="4"/>
      <c r="AE246" s="4"/>
      <c r="AF246" s="4"/>
      <c r="AG246" s="4"/>
      <c r="AH246" s="4"/>
      <c r="AI246" s="4"/>
    </row>
    <row r="247" spans="19:35" ht="15" x14ac:dyDescent="0.25">
      <c r="S247"/>
      <c r="T247"/>
      <c r="Z247" s="4"/>
      <c r="AA247" s="4"/>
      <c r="AB247" s="4"/>
      <c r="AC247" s="4"/>
      <c r="AD247" s="4"/>
      <c r="AE247" s="4"/>
      <c r="AF247" s="4"/>
      <c r="AG247" s="4"/>
      <c r="AH247" s="4"/>
      <c r="AI247" s="4"/>
    </row>
    <row r="248" spans="19:35" ht="15" x14ac:dyDescent="0.25">
      <c r="S248"/>
      <c r="T248"/>
      <c r="Z248" s="4"/>
      <c r="AA248" s="4"/>
      <c r="AB248" s="4"/>
      <c r="AC248" s="4"/>
      <c r="AD248" s="4"/>
      <c r="AE248" s="4"/>
      <c r="AF248" s="4"/>
      <c r="AG248" s="4"/>
      <c r="AH248" s="4"/>
      <c r="AI248" s="4"/>
    </row>
    <row r="249" spans="19:35" ht="15" x14ac:dyDescent="0.25">
      <c r="S249"/>
      <c r="T249"/>
      <c r="Z249" s="4"/>
      <c r="AA249" s="4"/>
      <c r="AB249" s="4"/>
      <c r="AC249" s="4"/>
      <c r="AD249" s="4"/>
      <c r="AE249" s="4"/>
      <c r="AF249" s="4"/>
      <c r="AG249" s="4"/>
      <c r="AH249" s="4"/>
      <c r="AI249" s="4"/>
    </row>
    <row r="250" spans="19:35" ht="15" x14ac:dyDescent="0.25">
      <c r="S250"/>
      <c r="T250"/>
      <c r="Z250" s="4"/>
      <c r="AA250" s="4"/>
      <c r="AB250" s="4"/>
      <c r="AC250" s="4"/>
      <c r="AD250" s="4"/>
      <c r="AE250" s="4"/>
      <c r="AF250" s="4"/>
      <c r="AG250" s="4"/>
      <c r="AH250" s="4"/>
      <c r="AI250" s="4"/>
    </row>
    <row r="251" spans="19:35" ht="15" x14ac:dyDescent="0.25">
      <c r="S251"/>
      <c r="T251"/>
    </row>
    <row r="252" spans="19:35" ht="15" x14ac:dyDescent="0.25">
      <c r="S252"/>
      <c r="T252"/>
    </row>
  </sheetData>
  <sheetProtection algorithmName="SHA-512" hashValue="AYZnRzCcZ8ECIUpxjbrumQ1VzGfPiCR1vHuQ3fVJTng4o6Fh3nl4Vbj50OiRv29V9iGflVEGMqZ/QKqWQRkLiQ==" saltValue="/Cxea2dSCWIgMJM3yDoxWg==" spinCount="100000" sheet="1" objects="1" scenarios="1"/>
  <mergeCells count="19">
    <mergeCell ref="D99:D102"/>
    <mergeCell ref="B9:B10"/>
    <mergeCell ref="G98:R98"/>
    <mergeCell ref="C9:C10"/>
    <mergeCell ref="E99:F99"/>
    <mergeCell ref="E100:F100"/>
    <mergeCell ref="E101:F101"/>
    <mergeCell ref="E102:F102"/>
    <mergeCell ref="A1:T1"/>
    <mergeCell ref="A9:A10"/>
    <mergeCell ref="D9:D10"/>
    <mergeCell ref="E9:E10"/>
    <mergeCell ref="F9:F10"/>
    <mergeCell ref="G9:R9"/>
    <mergeCell ref="S9:S10"/>
    <mergeCell ref="A5:S5"/>
    <mergeCell ref="C2:S2"/>
    <mergeCell ref="A6:F6"/>
    <mergeCell ref="A7:S7"/>
  </mergeCells>
  <dataValidations count="1">
    <dataValidation type="list" allowBlank="1" showInputMessage="1" showErrorMessage="1" sqref="E65585:E65628 SW11:SW93 ACS11:ACS93 AMO11:AMO93 AWK11:AWK93 BGG11:BGG93 BQC11:BQC93 BZY11:BZY93 CJU11:CJU93 CTQ11:CTQ93 DDM11:DDM93 DNI11:DNI93 DXE11:DXE93 EHA11:EHA93 EQW11:EQW93 FAS11:FAS93 FKO11:FKO93 FUK11:FUK93 GEG11:GEG93 GOC11:GOC93 GXY11:GXY93 HHU11:HHU93 HRQ11:HRQ93 IBM11:IBM93 ILI11:ILI93 IVE11:IVE93 JFA11:JFA93 JOW11:JOW93 JYS11:JYS93 KIO11:KIO93 KSK11:KSK93 LCG11:LCG93 LMC11:LMC93 LVY11:LVY93 MFU11:MFU93 MPQ11:MPQ93 MZM11:MZM93 NJI11:NJI93 NTE11:NTE93 ODA11:ODA93 OMW11:OMW93 OWS11:OWS93 PGO11:PGO93 PQK11:PQK93 QAG11:QAG93 QKC11:QKC93 QTY11:QTY93 RDU11:RDU93 RNQ11:RNQ93 RXM11:RXM93 SHI11:SHI93 SRE11:SRE93 TBA11:TBA93 TKW11:TKW93 TUS11:TUS93 UEO11:UEO93 UOK11:UOK93 UYG11:UYG93 VIC11:VIC93 VRY11:VRY93 WBU11:WBU93 WLQ11:WLQ93 WVM11:WVM93 JA65585:JA65628 WVM983089:WVM983132 WLQ983089:WLQ983132 WBU983089:WBU983132 VRY983089:VRY983132 VIC983089:VIC983132 UYG983089:UYG983132 UOK983089:UOK983132 UEO983089:UEO983132 TUS983089:TUS983132 TKW983089:TKW983132 TBA983089:TBA983132 SRE983089:SRE983132 SHI983089:SHI983132 RXM983089:RXM983132 RNQ983089:RNQ983132 RDU983089:RDU983132 QTY983089:QTY983132 QKC983089:QKC983132 QAG983089:QAG983132 PQK983089:PQK983132 PGO983089:PGO983132 OWS983089:OWS983132 OMW983089:OMW983132 ODA983089:ODA983132 NTE983089:NTE983132 NJI983089:NJI983132 MZM983089:MZM983132 MPQ983089:MPQ983132 MFU983089:MFU983132 LVY983089:LVY983132 LMC983089:LMC983132 LCG983089:LCG983132 KSK983089:KSK983132 KIO983089:KIO983132 JYS983089:JYS983132 JOW983089:JOW983132 JFA983089:JFA983132 IVE983089:IVE983132 ILI983089:ILI983132 IBM983089:IBM983132 HRQ983089:HRQ983132 HHU983089:HHU983132 GXY983089:GXY983132 GOC983089:GOC983132 GEG983089:GEG983132 FUK983089:FUK983132 FKO983089:FKO983132 FAS983089:FAS983132 EQW983089:EQW983132 EHA983089:EHA983132 DXE983089:DXE983132 DNI983089:DNI983132 DDM983089:DDM983132 CTQ983089:CTQ983132 CJU983089:CJU983132 BZY983089:BZY983132 BQC983089:BQC983132 BGG983089:BGG983132 AWK983089:AWK983132 AMO983089:AMO983132 ACS983089:ACS983132 SW983089:SW983132 JA983089:JA983132 E983089:E983132 WVM917553:WVM917596 WLQ917553:WLQ917596 WBU917553:WBU917596 VRY917553:VRY917596 VIC917553:VIC917596 UYG917553:UYG917596 UOK917553:UOK917596 UEO917553:UEO917596 TUS917553:TUS917596 TKW917553:TKW917596 TBA917553:TBA917596 SRE917553:SRE917596 SHI917553:SHI917596 RXM917553:RXM917596 RNQ917553:RNQ917596 RDU917553:RDU917596 QTY917553:QTY917596 QKC917553:QKC917596 QAG917553:QAG917596 PQK917553:PQK917596 PGO917553:PGO917596 OWS917553:OWS917596 OMW917553:OMW917596 ODA917553:ODA917596 NTE917553:NTE917596 NJI917553:NJI917596 MZM917553:MZM917596 MPQ917553:MPQ917596 MFU917553:MFU917596 LVY917553:LVY917596 LMC917553:LMC917596 LCG917553:LCG917596 KSK917553:KSK917596 KIO917553:KIO917596 JYS917553:JYS917596 JOW917553:JOW917596 JFA917553:JFA917596 IVE917553:IVE917596 ILI917553:ILI917596 IBM917553:IBM917596 HRQ917553:HRQ917596 HHU917553:HHU917596 GXY917553:GXY917596 GOC917553:GOC917596 GEG917553:GEG917596 FUK917553:FUK917596 FKO917553:FKO917596 FAS917553:FAS917596 EQW917553:EQW917596 EHA917553:EHA917596 DXE917553:DXE917596 DNI917553:DNI917596 DDM917553:DDM917596 CTQ917553:CTQ917596 CJU917553:CJU917596 BZY917553:BZY917596 BQC917553:BQC917596 BGG917553:BGG917596 AWK917553:AWK917596 AMO917553:AMO917596 ACS917553:ACS917596 SW917553:SW917596 JA917553:JA917596 E917553:E917596 WVM852017:WVM852060 WLQ852017:WLQ852060 WBU852017:WBU852060 VRY852017:VRY852060 VIC852017:VIC852060 UYG852017:UYG852060 UOK852017:UOK852060 UEO852017:UEO852060 TUS852017:TUS852060 TKW852017:TKW852060 TBA852017:TBA852060 SRE852017:SRE852060 SHI852017:SHI852060 RXM852017:RXM852060 RNQ852017:RNQ852060 RDU852017:RDU852060 QTY852017:QTY852060 QKC852017:QKC852060 QAG852017:QAG852060 PQK852017:PQK852060 PGO852017:PGO852060 OWS852017:OWS852060 OMW852017:OMW852060 ODA852017:ODA852060 NTE852017:NTE852060 NJI852017:NJI852060 MZM852017:MZM852060 MPQ852017:MPQ852060 MFU852017:MFU852060 LVY852017:LVY852060 LMC852017:LMC852060 LCG852017:LCG852060 KSK852017:KSK852060 KIO852017:KIO852060 JYS852017:JYS852060 JOW852017:JOW852060 JFA852017:JFA852060 IVE852017:IVE852060 ILI852017:ILI852060 IBM852017:IBM852060 HRQ852017:HRQ852060 HHU852017:HHU852060 GXY852017:GXY852060 GOC852017:GOC852060 GEG852017:GEG852060 FUK852017:FUK852060 FKO852017:FKO852060 FAS852017:FAS852060 EQW852017:EQW852060 EHA852017:EHA852060 DXE852017:DXE852060 DNI852017:DNI852060 DDM852017:DDM852060 CTQ852017:CTQ852060 CJU852017:CJU852060 BZY852017:BZY852060 BQC852017:BQC852060 BGG852017:BGG852060 AWK852017:AWK852060 AMO852017:AMO852060 ACS852017:ACS852060 SW852017:SW852060 JA852017:JA852060 E852017:E852060 WVM786481:WVM786524 WLQ786481:WLQ786524 WBU786481:WBU786524 VRY786481:VRY786524 VIC786481:VIC786524 UYG786481:UYG786524 UOK786481:UOK786524 UEO786481:UEO786524 TUS786481:TUS786524 TKW786481:TKW786524 TBA786481:TBA786524 SRE786481:SRE786524 SHI786481:SHI786524 RXM786481:RXM786524 RNQ786481:RNQ786524 RDU786481:RDU786524 QTY786481:QTY786524 QKC786481:QKC786524 QAG786481:QAG786524 PQK786481:PQK786524 PGO786481:PGO786524 OWS786481:OWS786524 OMW786481:OMW786524 ODA786481:ODA786524 NTE786481:NTE786524 NJI786481:NJI786524 MZM786481:MZM786524 MPQ786481:MPQ786524 MFU786481:MFU786524 LVY786481:LVY786524 LMC786481:LMC786524 LCG786481:LCG786524 KSK786481:KSK786524 KIO786481:KIO786524 JYS786481:JYS786524 JOW786481:JOW786524 JFA786481:JFA786524 IVE786481:IVE786524 ILI786481:ILI786524 IBM786481:IBM786524 HRQ786481:HRQ786524 HHU786481:HHU786524 GXY786481:GXY786524 GOC786481:GOC786524 GEG786481:GEG786524 FUK786481:FUK786524 FKO786481:FKO786524 FAS786481:FAS786524 EQW786481:EQW786524 EHA786481:EHA786524 DXE786481:DXE786524 DNI786481:DNI786524 DDM786481:DDM786524 CTQ786481:CTQ786524 CJU786481:CJU786524 BZY786481:BZY786524 BQC786481:BQC786524 BGG786481:BGG786524 AWK786481:AWK786524 AMO786481:AMO786524 ACS786481:ACS786524 SW786481:SW786524 JA786481:JA786524 E786481:E786524 WVM720945:WVM720988 WLQ720945:WLQ720988 WBU720945:WBU720988 VRY720945:VRY720988 VIC720945:VIC720988 UYG720945:UYG720988 UOK720945:UOK720988 UEO720945:UEO720988 TUS720945:TUS720988 TKW720945:TKW720988 TBA720945:TBA720988 SRE720945:SRE720988 SHI720945:SHI720988 RXM720945:RXM720988 RNQ720945:RNQ720988 RDU720945:RDU720988 QTY720945:QTY720988 QKC720945:QKC720988 QAG720945:QAG720988 PQK720945:PQK720988 PGO720945:PGO720988 OWS720945:OWS720988 OMW720945:OMW720988 ODA720945:ODA720988 NTE720945:NTE720988 NJI720945:NJI720988 MZM720945:MZM720988 MPQ720945:MPQ720988 MFU720945:MFU720988 LVY720945:LVY720988 LMC720945:LMC720988 LCG720945:LCG720988 KSK720945:KSK720988 KIO720945:KIO720988 JYS720945:JYS720988 JOW720945:JOW720988 JFA720945:JFA720988 IVE720945:IVE720988 ILI720945:ILI720988 IBM720945:IBM720988 HRQ720945:HRQ720988 HHU720945:HHU720988 GXY720945:GXY720988 GOC720945:GOC720988 GEG720945:GEG720988 FUK720945:FUK720988 FKO720945:FKO720988 FAS720945:FAS720988 EQW720945:EQW720988 EHA720945:EHA720988 DXE720945:DXE720988 DNI720945:DNI720988 DDM720945:DDM720988 CTQ720945:CTQ720988 CJU720945:CJU720988 BZY720945:BZY720988 BQC720945:BQC720988 BGG720945:BGG720988 AWK720945:AWK720988 AMO720945:AMO720988 ACS720945:ACS720988 SW720945:SW720988 JA720945:JA720988 E720945:E720988 WVM655409:WVM655452 WLQ655409:WLQ655452 WBU655409:WBU655452 VRY655409:VRY655452 VIC655409:VIC655452 UYG655409:UYG655452 UOK655409:UOK655452 UEO655409:UEO655452 TUS655409:TUS655452 TKW655409:TKW655452 TBA655409:TBA655452 SRE655409:SRE655452 SHI655409:SHI655452 RXM655409:RXM655452 RNQ655409:RNQ655452 RDU655409:RDU655452 QTY655409:QTY655452 QKC655409:QKC655452 QAG655409:QAG655452 PQK655409:PQK655452 PGO655409:PGO655452 OWS655409:OWS655452 OMW655409:OMW655452 ODA655409:ODA655452 NTE655409:NTE655452 NJI655409:NJI655452 MZM655409:MZM655452 MPQ655409:MPQ655452 MFU655409:MFU655452 LVY655409:LVY655452 LMC655409:LMC655452 LCG655409:LCG655452 KSK655409:KSK655452 KIO655409:KIO655452 JYS655409:JYS655452 JOW655409:JOW655452 JFA655409:JFA655452 IVE655409:IVE655452 ILI655409:ILI655452 IBM655409:IBM655452 HRQ655409:HRQ655452 HHU655409:HHU655452 GXY655409:GXY655452 GOC655409:GOC655452 GEG655409:GEG655452 FUK655409:FUK655452 FKO655409:FKO655452 FAS655409:FAS655452 EQW655409:EQW655452 EHA655409:EHA655452 DXE655409:DXE655452 DNI655409:DNI655452 DDM655409:DDM655452 CTQ655409:CTQ655452 CJU655409:CJU655452 BZY655409:BZY655452 BQC655409:BQC655452 BGG655409:BGG655452 AWK655409:AWK655452 AMO655409:AMO655452 ACS655409:ACS655452 SW655409:SW655452 JA655409:JA655452 E655409:E655452 WVM589873:WVM589916 WLQ589873:WLQ589916 WBU589873:WBU589916 VRY589873:VRY589916 VIC589873:VIC589916 UYG589873:UYG589916 UOK589873:UOK589916 UEO589873:UEO589916 TUS589873:TUS589916 TKW589873:TKW589916 TBA589873:TBA589916 SRE589873:SRE589916 SHI589873:SHI589916 RXM589873:RXM589916 RNQ589873:RNQ589916 RDU589873:RDU589916 QTY589873:QTY589916 QKC589873:QKC589916 QAG589873:QAG589916 PQK589873:PQK589916 PGO589873:PGO589916 OWS589873:OWS589916 OMW589873:OMW589916 ODA589873:ODA589916 NTE589873:NTE589916 NJI589873:NJI589916 MZM589873:MZM589916 MPQ589873:MPQ589916 MFU589873:MFU589916 LVY589873:LVY589916 LMC589873:LMC589916 LCG589873:LCG589916 KSK589873:KSK589916 KIO589873:KIO589916 JYS589873:JYS589916 JOW589873:JOW589916 JFA589873:JFA589916 IVE589873:IVE589916 ILI589873:ILI589916 IBM589873:IBM589916 HRQ589873:HRQ589916 HHU589873:HHU589916 GXY589873:GXY589916 GOC589873:GOC589916 GEG589873:GEG589916 FUK589873:FUK589916 FKO589873:FKO589916 FAS589873:FAS589916 EQW589873:EQW589916 EHA589873:EHA589916 DXE589873:DXE589916 DNI589873:DNI589916 DDM589873:DDM589916 CTQ589873:CTQ589916 CJU589873:CJU589916 BZY589873:BZY589916 BQC589873:BQC589916 BGG589873:BGG589916 AWK589873:AWK589916 AMO589873:AMO589916 ACS589873:ACS589916 SW589873:SW589916 JA589873:JA589916 E589873:E589916 WVM524337:WVM524380 WLQ524337:WLQ524380 WBU524337:WBU524380 VRY524337:VRY524380 VIC524337:VIC524380 UYG524337:UYG524380 UOK524337:UOK524380 UEO524337:UEO524380 TUS524337:TUS524380 TKW524337:TKW524380 TBA524337:TBA524380 SRE524337:SRE524380 SHI524337:SHI524380 RXM524337:RXM524380 RNQ524337:RNQ524380 RDU524337:RDU524380 QTY524337:QTY524380 QKC524337:QKC524380 QAG524337:QAG524380 PQK524337:PQK524380 PGO524337:PGO524380 OWS524337:OWS524380 OMW524337:OMW524380 ODA524337:ODA524380 NTE524337:NTE524380 NJI524337:NJI524380 MZM524337:MZM524380 MPQ524337:MPQ524380 MFU524337:MFU524380 LVY524337:LVY524380 LMC524337:LMC524380 LCG524337:LCG524380 KSK524337:KSK524380 KIO524337:KIO524380 JYS524337:JYS524380 JOW524337:JOW524380 JFA524337:JFA524380 IVE524337:IVE524380 ILI524337:ILI524380 IBM524337:IBM524380 HRQ524337:HRQ524380 HHU524337:HHU524380 GXY524337:GXY524380 GOC524337:GOC524380 GEG524337:GEG524380 FUK524337:FUK524380 FKO524337:FKO524380 FAS524337:FAS524380 EQW524337:EQW524380 EHA524337:EHA524380 DXE524337:DXE524380 DNI524337:DNI524380 DDM524337:DDM524380 CTQ524337:CTQ524380 CJU524337:CJU524380 BZY524337:BZY524380 BQC524337:BQC524380 BGG524337:BGG524380 AWK524337:AWK524380 AMO524337:AMO524380 ACS524337:ACS524380 SW524337:SW524380 JA524337:JA524380 E524337:E524380 WVM458801:WVM458844 WLQ458801:WLQ458844 WBU458801:WBU458844 VRY458801:VRY458844 VIC458801:VIC458844 UYG458801:UYG458844 UOK458801:UOK458844 UEO458801:UEO458844 TUS458801:TUS458844 TKW458801:TKW458844 TBA458801:TBA458844 SRE458801:SRE458844 SHI458801:SHI458844 RXM458801:RXM458844 RNQ458801:RNQ458844 RDU458801:RDU458844 QTY458801:QTY458844 QKC458801:QKC458844 QAG458801:QAG458844 PQK458801:PQK458844 PGO458801:PGO458844 OWS458801:OWS458844 OMW458801:OMW458844 ODA458801:ODA458844 NTE458801:NTE458844 NJI458801:NJI458844 MZM458801:MZM458844 MPQ458801:MPQ458844 MFU458801:MFU458844 LVY458801:LVY458844 LMC458801:LMC458844 LCG458801:LCG458844 KSK458801:KSK458844 KIO458801:KIO458844 JYS458801:JYS458844 JOW458801:JOW458844 JFA458801:JFA458844 IVE458801:IVE458844 ILI458801:ILI458844 IBM458801:IBM458844 HRQ458801:HRQ458844 HHU458801:HHU458844 GXY458801:GXY458844 GOC458801:GOC458844 GEG458801:GEG458844 FUK458801:FUK458844 FKO458801:FKO458844 FAS458801:FAS458844 EQW458801:EQW458844 EHA458801:EHA458844 DXE458801:DXE458844 DNI458801:DNI458844 DDM458801:DDM458844 CTQ458801:CTQ458844 CJU458801:CJU458844 BZY458801:BZY458844 BQC458801:BQC458844 BGG458801:BGG458844 AWK458801:AWK458844 AMO458801:AMO458844 ACS458801:ACS458844 SW458801:SW458844 JA458801:JA458844 E458801:E458844 WVM393265:WVM393308 WLQ393265:WLQ393308 WBU393265:WBU393308 VRY393265:VRY393308 VIC393265:VIC393308 UYG393265:UYG393308 UOK393265:UOK393308 UEO393265:UEO393308 TUS393265:TUS393308 TKW393265:TKW393308 TBA393265:TBA393308 SRE393265:SRE393308 SHI393265:SHI393308 RXM393265:RXM393308 RNQ393265:RNQ393308 RDU393265:RDU393308 QTY393265:QTY393308 QKC393265:QKC393308 QAG393265:QAG393308 PQK393265:PQK393308 PGO393265:PGO393308 OWS393265:OWS393308 OMW393265:OMW393308 ODA393265:ODA393308 NTE393265:NTE393308 NJI393265:NJI393308 MZM393265:MZM393308 MPQ393265:MPQ393308 MFU393265:MFU393308 LVY393265:LVY393308 LMC393265:LMC393308 LCG393265:LCG393308 KSK393265:KSK393308 KIO393265:KIO393308 JYS393265:JYS393308 JOW393265:JOW393308 JFA393265:JFA393308 IVE393265:IVE393308 ILI393265:ILI393308 IBM393265:IBM393308 HRQ393265:HRQ393308 HHU393265:HHU393308 GXY393265:GXY393308 GOC393265:GOC393308 GEG393265:GEG393308 FUK393265:FUK393308 FKO393265:FKO393308 FAS393265:FAS393308 EQW393265:EQW393308 EHA393265:EHA393308 DXE393265:DXE393308 DNI393265:DNI393308 DDM393265:DDM393308 CTQ393265:CTQ393308 CJU393265:CJU393308 BZY393265:BZY393308 BQC393265:BQC393308 BGG393265:BGG393308 AWK393265:AWK393308 AMO393265:AMO393308 ACS393265:ACS393308 SW393265:SW393308 JA393265:JA393308 E393265:E393308 WVM327729:WVM327772 WLQ327729:WLQ327772 WBU327729:WBU327772 VRY327729:VRY327772 VIC327729:VIC327772 UYG327729:UYG327772 UOK327729:UOK327772 UEO327729:UEO327772 TUS327729:TUS327772 TKW327729:TKW327772 TBA327729:TBA327772 SRE327729:SRE327772 SHI327729:SHI327772 RXM327729:RXM327772 RNQ327729:RNQ327772 RDU327729:RDU327772 QTY327729:QTY327772 QKC327729:QKC327772 QAG327729:QAG327772 PQK327729:PQK327772 PGO327729:PGO327772 OWS327729:OWS327772 OMW327729:OMW327772 ODA327729:ODA327772 NTE327729:NTE327772 NJI327729:NJI327772 MZM327729:MZM327772 MPQ327729:MPQ327772 MFU327729:MFU327772 LVY327729:LVY327772 LMC327729:LMC327772 LCG327729:LCG327772 KSK327729:KSK327772 KIO327729:KIO327772 JYS327729:JYS327772 JOW327729:JOW327772 JFA327729:JFA327772 IVE327729:IVE327772 ILI327729:ILI327772 IBM327729:IBM327772 HRQ327729:HRQ327772 HHU327729:HHU327772 GXY327729:GXY327772 GOC327729:GOC327772 GEG327729:GEG327772 FUK327729:FUK327772 FKO327729:FKO327772 FAS327729:FAS327772 EQW327729:EQW327772 EHA327729:EHA327772 DXE327729:DXE327772 DNI327729:DNI327772 DDM327729:DDM327772 CTQ327729:CTQ327772 CJU327729:CJU327772 BZY327729:BZY327772 BQC327729:BQC327772 BGG327729:BGG327772 AWK327729:AWK327772 AMO327729:AMO327772 ACS327729:ACS327772 SW327729:SW327772 JA327729:JA327772 E327729:E327772 WVM262193:WVM262236 WLQ262193:WLQ262236 WBU262193:WBU262236 VRY262193:VRY262236 VIC262193:VIC262236 UYG262193:UYG262236 UOK262193:UOK262236 UEO262193:UEO262236 TUS262193:TUS262236 TKW262193:TKW262236 TBA262193:TBA262236 SRE262193:SRE262236 SHI262193:SHI262236 RXM262193:RXM262236 RNQ262193:RNQ262236 RDU262193:RDU262236 QTY262193:QTY262236 QKC262193:QKC262236 QAG262193:QAG262236 PQK262193:PQK262236 PGO262193:PGO262236 OWS262193:OWS262236 OMW262193:OMW262236 ODA262193:ODA262236 NTE262193:NTE262236 NJI262193:NJI262236 MZM262193:MZM262236 MPQ262193:MPQ262236 MFU262193:MFU262236 LVY262193:LVY262236 LMC262193:LMC262236 LCG262193:LCG262236 KSK262193:KSK262236 KIO262193:KIO262236 JYS262193:JYS262236 JOW262193:JOW262236 JFA262193:JFA262236 IVE262193:IVE262236 ILI262193:ILI262236 IBM262193:IBM262236 HRQ262193:HRQ262236 HHU262193:HHU262236 GXY262193:GXY262236 GOC262193:GOC262236 GEG262193:GEG262236 FUK262193:FUK262236 FKO262193:FKO262236 FAS262193:FAS262236 EQW262193:EQW262236 EHA262193:EHA262236 DXE262193:DXE262236 DNI262193:DNI262236 DDM262193:DDM262236 CTQ262193:CTQ262236 CJU262193:CJU262236 BZY262193:BZY262236 BQC262193:BQC262236 BGG262193:BGG262236 AWK262193:AWK262236 AMO262193:AMO262236 ACS262193:ACS262236 SW262193:SW262236 JA262193:JA262236 E262193:E262236 WVM196657:WVM196700 WLQ196657:WLQ196700 WBU196657:WBU196700 VRY196657:VRY196700 VIC196657:VIC196700 UYG196657:UYG196700 UOK196657:UOK196700 UEO196657:UEO196700 TUS196657:TUS196700 TKW196657:TKW196700 TBA196657:TBA196700 SRE196657:SRE196700 SHI196657:SHI196700 RXM196657:RXM196700 RNQ196657:RNQ196700 RDU196657:RDU196700 QTY196657:QTY196700 QKC196657:QKC196700 QAG196657:QAG196700 PQK196657:PQK196700 PGO196657:PGO196700 OWS196657:OWS196700 OMW196657:OMW196700 ODA196657:ODA196700 NTE196657:NTE196700 NJI196657:NJI196700 MZM196657:MZM196700 MPQ196657:MPQ196700 MFU196657:MFU196700 LVY196657:LVY196700 LMC196657:LMC196700 LCG196657:LCG196700 KSK196657:KSK196700 KIO196657:KIO196700 JYS196657:JYS196700 JOW196657:JOW196700 JFA196657:JFA196700 IVE196657:IVE196700 ILI196657:ILI196700 IBM196657:IBM196700 HRQ196657:HRQ196700 HHU196657:HHU196700 GXY196657:GXY196700 GOC196657:GOC196700 GEG196657:GEG196700 FUK196657:FUK196700 FKO196657:FKO196700 FAS196657:FAS196700 EQW196657:EQW196700 EHA196657:EHA196700 DXE196657:DXE196700 DNI196657:DNI196700 DDM196657:DDM196700 CTQ196657:CTQ196700 CJU196657:CJU196700 BZY196657:BZY196700 BQC196657:BQC196700 BGG196657:BGG196700 AWK196657:AWK196700 AMO196657:AMO196700 ACS196657:ACS196700 SW196657:SW196700 JA196657:JA196700 E196657:E196700 WVM131121:WVM131164 WLQ131121:WLQ131164 WBU131121:WBU131164 VRY131121:VRY131164 VIC131121:VIC131164 UYG131121:UYG131164 UOK131121:UOK131164 UEO131121:UEO131164 TUS131121:TUS131164 TKW131121:TKW131164 TBA131121:TBA131164 SRE131121:SRE131164 SHI131121:SHI131164 RXM131121:RXM131164 RNQ131121:RNQ131164 RDU131121:RDU131164 QTY131121:QTY131164 QKC131121:QKC131164 QAG131121:QAG131164 PQK131121:PQK131164 PGO131121:PGO131164 OWS131121:OWS131164 OMW131121:OMW131164 ODA131121:ODA131164 NTE131121:NTE131164 NJI131121:NJI131164 MZM131121:MZM131164 MPQ131121:MPQ131164 MFU131121:MFU131164 LVY131121:LVY131164 LMC131121:LMC131164 LCG131121:LCG131164 KSK131121:KSK131164 KIO131121:KIO131164 JYS131121:JYS131164 JOW131121:JOW131164 JFA131121:JFA131164 IVE131121:IVE131164 ILI131121:ILI131164 IBM131121:IBM131164 HRQ131121:HRQ131164 HHU131121:HHU131164 GXY131121:GXY131164 GOC131121:GOC131164 GEG131121:GEG131164 FUK131121:FUK131164 FKO131121:FKO131164 FAS131121:FAS131164 EQW131121:EQW131164 EHA131121:EHA131164 DXE131121:DXE131164 DNI131121:DNI131164 DDM131121:DDM131164 CTQ131121:CTQ131164 CJU131121:CJU131164 BZY131121:BZY131164 BQC131121:BQC131164 BGG131121:BGG131164 AWK131121:AWK131164 AMO131121:AMO131164 ACS131121:ACS131164 SW131121:SW131164 JA131121:JA131164 E131121:E131164 WVM65585:WVM65628 WLQ65585:WLQ65628 WBU65585:WBU65628 VRY65585:VRY65628 VIC65585:VIC65628 UYG65585:UYG65628 UOK65585:UOK65628 UEO65585:UEO65628 TUS65585:TUS65628 TKW65585:TKW65628 TBA65585:TBA65628 SRE65585:SRE65628 SHI65585:SHI65628 RXM65585:RXM65628 RNQ65585:RNQ65628 RDU65585:RDU65628 QTY65585:QTY65628 QKC65585:QKC65628 QAG65585:QAG65628 PQK65585:PQK65628 PGO65585:PGO65628 OWS65585:OWS65628 OMW65585:OMW65628 ODA65585:ODA65628 NTE65585:NTE65628 NJI65585:NJI65628 MZM65585:MZM65628 MPQ65585:MPQ65628 MFU65585:MFU65628 LVY65585:LVY65628 LMC65585:LMC65628 LCG65585:LCG65628 KSK65585:KSK65628 KIO65585:KIO65628 JYS65585:JYS65628 JOW65585:JOW65628 JFA65585:JFA65628 IVE65585:IVE65628 ILI65585:ILI65628 IBM65585:IBM65628 HRQ65585:HRQ65628 HHU65585:HHU65628 GXY65585:GXY65628 GOC65585:GOC65628 GEG65585:GEG65628 FUK65585:FUK65628 FKO65585:FKO65628 FAS65585:FAS65628 EQW65585:EQW65628 EHA65585:EHA65628 DXE65585:DXE65628 DNI65585:DNI65628 DDM65585:DDM65628 CTQ65585:CTQ65628 CJU65585:CJU65628 BZY65585:BZY65628 BQC65585:BQC65628 BGG65585:BGG65628 AWK65585:AWK65628 AMO65585:AMO65628 ACS65585:ACS65628 SW65585:SW65628 JA11:JA93">
      <formula1>$E$3:$E$4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LISTAS!$L$5:$L$6</xm:f>
          </x14:formula1>
          <xm:sqref>E11:E93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99"/>
  <sheetViews>
    <sheetView zoomScale="85" zoomScaleNormal="85" workbookViewId="0">
      <selection activeCell="B13" sqref="B13"/>
    </sheetView>
  </sheetViews>
  <sheetFormatPr baseColWidth="10" defaultColWidth="11.42578125" defaultRowHeight="15" x14ac:dyDescent="0.25"/>
  <cols>
    <col min="1" max="1" width="4.140625" style="214" bestFit="1" customWidth="1"/>
    <col min="2" max="2" width="53.7109375" style="214" customWidth="1"/>
    <col min="3" max="3" width="44" style="214" customWidth="1"/>
    <col min="4" max="4" width="17.85546875" style="221" customWidth="1"/>
    <col min="5" max="5" width="41.5703125" style="214" customWidth="1"/>
    <col min="6" max="6" width="31.28515625" style="214" customWidth="1"/>
    <col min="7" max="7" width="13.42578125" style="214" customWidth="1"/>
    <col min="8" max="8" width="11.42578125" style="214"/>
    <col min="9" max="9" width="11.42578125" style="214" customWidth="1"/>
    <col min="10" max="16384" width="11.42578125" style="214"/>
  </cols>
  <sheetData>
    <row r="1" spans="1:25" ht="80.25" customHeight="1" x14ac:dyDescent="0.25">
      <c r="A1" s="218"/>
      <c r="B1" s="467"/>
      <c r="C1" s="468" t="s">
        <v>650</v>
      </c>
      <c r="D1" s="468"/>
      <c r="E1" s="468"/>
      <c r="F1" s="468"/>
      <c r="G1" s="218"/>
      <c r="H1" s="218"/>
      <c r="I1" s="218"/>
      <c r="J1" s="218"/>
      <c r="K1" s="218"/>
      <c r="L1" s="218"/>
      <c r="M1" s="218"/>
      <c r="N1" s="218"/>
      <c r="O1" s="218"/>
      <c r="P1" s="218"/>
      <c r="Q1" s="218"/>
      <c r="R1" s="218"/>
      <c r="S1" s="218"/>
      <c r="T1" s="218"/>
      <c r="U1" s="218"/>
      <c r="V1" s="218"/>
      <c r="W1" s="218"/>
      <c r="X1" s="218"/>
      <c r="Y1" s="218"/>
    </row>
    <row r="2" spans="1:25" ht="2.25" customHeight="1" thickBot="1" x14ac:dyDescent="0.55000000000000004">
      <c r="A2" s="219"/>
      <c r="B2" s="219"/>
      <c r="C2" s="219"/>
      <c r="D2" s="364"/>
      <c r="E2" s="219"/>
      <c r="F2" s="219"/>
      <c r="G2" s="220"/>
      <c r="H2" s="220"/>
      <c r="I2" s="220"/>
      <c r="J2" s="220"/>
      <c r="K2" s="220"/>
      <c r="L2" s="220"/>
      <c r="M2" s="220"/>
      <c r="N2" s="220"/>
      <c r="O2" s="220"/>
      <c r="P2" s="220"/>
      <c r="Q2" s="220"/>
      <c r="R2" s="220"/>
      <c r="S2" s="220"/>
      <c r="T2" s="220"/>
      <c r="U2" s="220"/>
      <c r="V2" s="220"/>
      <c r="W2" s="220"/>
      <c r="X2" s="220"/>
      <c r="Y2" s="220"/>
    </row>
    <row r="3" spans="1:25" s="230" customFormat="1" ht="65.25" customHeight="1" thickBot="1" x14ac:dyDescent="0.4">
      <c r="A3" s="403" t="s">
        <v>636</v>
      </c>
      <c r="B3" s="404"/>
      <c r="C3" s="404"/>
      <c r="D3" s="404"/>
      <c r="E3" s="404"/>
      <c r="F3" s="404"/>
      <c r="G3" s="229"/>
      <c r="H3" s="229"/>
      <c r="I3" s="229"/>
      <c r="J3" s="229"/>
      <c r="K3" s="229"/>
      <c r="L3" s="229"/>
      <c r="M3" s="229"/>
      <c r="N3" s="229"/>
      <c r="O3" s="229"/>
      <c r="P3" s="229"/>
      <c r="Q3" s="229"/>
      <c r="R3" s="229"/>
      <c r="S3" s="229"/>
      <c r="T3" s="229"/>
      <c r="U3" s="229"/>
      <c r="V3" s="229"/>
      <c r="W3" s="229"/>
      <c r="X3" s="229"/>
      <c r="Y3" s="229"/>
    </row>
    <row r="4" spans="1:25" s="221" customFormat="1" x14ac:dyDescent="0.25">
      <c r="A4" s="241" t="s">
        <v>353</v>
      </c>
      <c r="B4" s="241" t="s">
        <v>429</v>
      </c>
      <c r="C4" s="241" t="s">
        <v>355</v>
      </c>
      <c r="D4" s="241" t="s">
        <v>354</v>
      </c>
      <c r="E4" s="241" t="s">
        <v>356</v>
      </c>
      <c r="F4" s="241" t="s">
        <v>565</v>
      </c>
    </row>
    <row r="5" spans="1:25" s="226" customFormat="1" ht="30" x14ac:dyDescent="0.25">
      <c r="A5" s="222"/>
      <c r="B5" s="223"/>
      <c r="C5" s="224"/>
      <c r="D5" s="285" t="str">
        <f>IFERROR(VLOOKUP(E5,LISTAS!$G$2:$H$74,2,0),"INGRESE NOMBRE DEL ITEM")</f>
        <v>INGRESE NOMBRE DEL ITEM</v>
      </c>
      <c r="E5" s="223"/>
      <c r="F5" s="225"/>
    </row>
    <row r="6" spans="1:25" s="226" customFormat="1" ht="30" x14ac:dyDescent="0.25">
      <c r="A6" s="222"/>
      <c r="B6" s="223"/>
      <c r="C6" s="224"/>
      <c r="D6" s="285" t="str">
        <f>IFERROR(VLOOKUP(E6,LISTAS!$G$2:$H$74,2,0),"INGRESE NOMBRE DEL ITEM")</f>
        <v>INGRESE NOMBRE DEL ITEM</v>
      </c>
      <c r="E6" s="223"/>
      <c r="F6" s="225"/>
    </row>
    <row r="7" spans="1:25" s="226" customFormat="1" ht="30" x14ac:dyDescent="0.25">
      <c r="A7" s="222"/>
      <c r="B7" s="223"/>
      <c r="C7" s="224"/>
      <c r="D7" s="285" t="str">
        <f>IFERROR(VLOOKUP(E7,LISTAS!$G$2:$H$74,2,0),"INGRESE NOMBRE DEL ITEM")</f>
        <v>INGRESE NOMBRE DEL ITEM</v>
      </c>
      <c r="E7" s="223"/>
      <c r="F7" s="225"/>
    </row>
    <row r="8" spans="1:25" s="226" customFormat="1" ht="30" x14ac:dyDescent="0.25">
      <c r="A8" s="222"/>
      <c r="B8" s="223"/>
      <c r="C8" s="224"/>
      <c r="D8" s="285" t="str">
        <f>IFERROR(VLOOKUP(E8,LISTAS!$G$2:$H$74,2,0),"INGRESE NOMBRE DEL ITEM")</f>
        <v>INGRESE NOMBRE DEL ITEM</v>
      </c>
      <c r="E8" s="223"/>
      <c r="F8" s="225"/>
    </row>
    <row r="9" spans="1:25" s="226" customFormat="1" ht="30" x14ac:dyDescent="0.25">
      <c r="A9" s="222"/>
      <c r="B9" s="223"/>
      <c r="C9" s="224"/>
      <c r="D9" s="285" t="str">
        <f>IFERROR(VLOOKUP(E9,LISTAS!$G$2:$H$74,2,0),"INGRESE NOMBRE DEL ITEM")</f>
        <v>INGRESE NOMBRE DEL ITEM</v>
      </c>
      <c r="E9" s="223"/>
      <c r="F9" s="225"/>
    </row>
    <row r="10" spans="1:25" s="226" customFormat="1" ht="30" x14ac:dyDescent="0.25">
      <c r="A10" s="222"/>
      <c r="B10" s="223"/>
      <c r="C10" s="224"/>
      <c r="D10" s="285" t="str">
        <f>IFERROR(VLOOKUP(E10,LISTAS!$G$2:$H$74,2,0),"INGRESE NOMBRE DEL ITEM")</f>
        <v>INGRESE NOMBRE DEL ITEM</v>
      </c>
      <c r="E10" s="223"/>
      <c r="F10" s="225"/>
    </row>
    <row r="11" spans="1:25" s="226" customFormat="1" ht="30" x14ac:dyDescent="0.25">
      <c r="A11" s="222"/>
      <c r="B11" s="223"/>
      <c r="C11" s="224"/>
      <c r="D11" s="285" t="str">
        <f>IFERROR(VLOOKUP(E11,LISTAS!$G$2:$H$74,2,0),"INGRESE NOMBRE DEL ITEM")</f>
        <v>INGRESE NOMBRE DEL ITEM</v>
      </c>
      <c r="E11" s="223"/>
      <c r="F11" s="225"/>
    </row>
    <row r="12" spans="1:25" s="226" customFormat="1" ht="30" x14ac:dyDescent="0.25">
      <c r="A12" s="222"/>
      <c r="B12" s="223"/>
      <c r="C12" s="224"/>
      <c r="D12" s="285" t="str">
        <f>IFERROR(VLOOKUP(E12,LISTAS!$G$2:$H$74,2,0),"INGRESE NOMBRE DEL ITEM")</f>
        <v>INGRESE NOMBRE DEL ITEM</v>
      </c>
      <c r="E12" s="223"/>
      <c r="F12" s="225"/>
    </row>
    <row r="13" spans="1:25" s="226" customFormat="1" ht="30" x14ac:dyDescent="0.25">
      <c r="A13" s="222"/>
      <c r="B13" s="223"/>
      <c r="C13" s="224"/>
      <c r="D13" s="285" t="str">
        <f>IFERROR(VLOOKUP(E13,LISTAS!$G$2:$H$74,2,0),"INGRESE NOMBRE DEL ITEM")</f>
        <v>INGRESE NOMBRE DEL ITEM</v>
      </c>
      <c r="E13" s="223"/>
      <c r="F13" s="225"/>
    </row>
    <row r="14" spans="1:25" s="226" customFormat="1" ht="30" x14ac:dyDescent="0.25">
      <c r="A14" s="222"/>
      <c r="B14" s="223"/>
      <c r="C14" s="224"/>
      <c r="D14" s="285" t="str">
        <f>IFERROR(VLOOKUP(E14,LISTAS!$G$2:$H$74,2,0),"INGRESE NOMBRE DEL ITEM")</f>
        <v>INGRESE NOMBRE DEL ITEM</v>
      </c>
      <c r="E14" s="223"/>
      <c r="F14" s="225"/>
    </row>
    <row r="15" spans="1:25" s="226" customFormat="1" ht="30" x14ac:dyDescent="0.25">
      <c r="A15" s="222"/>
      <c r="B15" s="223"/>
      <c r="C15" s="224"/>
      <c r="D15" s="285" t="str">
        <f>IFERROR(VLOOKUP(E15,LISTAS!$G$2:$H$74,2,0),"INGRESE NOMBRE DEL ITEM")</f>
        <v>INGRESE NOMBRE DEL ITEM</v>
      </c>
      <c r="E15" s="223"/>
      <c r="F15" s="225"/>
    </row>
    <row r="16" spans="1:25" s="226" customFormat="1" ht="30" x14ac:dyDescent="0.25">
      <c r="A16" s="222"/>
      <c r="B16" s="223"/>
      <c r="C16" s="224"/>
      <c r="D16" s="285" t="str">
        <f>IFERROR(VLOOKUP(E16,LISTAS!$G$2:$H$74,2,0),"INGRESE NOMBRE DEL ITEM")</f>
        <v>INGRESE NOMBRE DEL ITEM</v>
      </c>
      <c r="E16" s="223"/>
      <c r="F16" s="225"/>
    </row>
    <row r="17" spans="1:6" s="226" customFormat="1" ht="30" x14ac:dyDescent="0.25">
      <c r="A17" s="222"/>
      <c r="B17" s="223"/>
      <c r="C17" s="224"/>
      <c r="D17" s="285" t="str">
        <f>IFERROR(VLOOKUP(E17,LISTAS!$G$2:$H$74,2,0),"INGRESE NOMBRE DEL ITEM")</f>
        <v>INGRESE NOMBRE DEL ITEM</v>
      </c>
      <c r="E17" s="223"/>
      <c r="F17" s="225"/>
    </row>
    <row r="18" spans="1:6" s="226" customFormat="1" ht="30" x14ac:dyDescent="0.25">
      <c r="A18" s="222"/>
      <c r="B18" s="223"/>
      <c r="C18" s="224"/>
      <c r="D18" s="285" t="str">
        <f>IFERROR(VLOOKUP(E18,LISTAS!$G$2:$H$74,2,0),"INGRESE NOMBRE DEL ITEM")</f>
        <v>INGRESE NOMBRE DEL ITEM</v>
      </c>
      <c r="E18" s="223"/>
      <c r="F18" s="225"/>
    </row>
    <row r="19" spans="1:6" s="226" customFormat="1" ht="30" x14ac:dyDescent="0.25">
      <c r="A19" s="222"/>
      <c r="B19" s="223"/>
      <c r="C19" s="224"/>
      <c r="D19" s="285" t="str">
        <f>IFERROR(VLOOKUP(E19,LISTAS!$G$2:$H$74,2,0),"INGRESE NOMBRE DEL ITEM")</f>
        <v>INGRESE NOMBRE DEL ITEM</v>
      </c>
      <c r="E19" s="223"/>
      <c r="F19" s="225"/>
    </row>
    <row r="20" spans="1:6" s="226" customFormat="1" ht="30" x14ac:dyDescent="0.25">
      <c r="A20" s="222"/>
      <c r="B20" s="223"/>
      <c r="C20" s="224"/>
      <c r="D20" s="285" t="str">
        <f>IFERROR(VLOOKUP(E20,LISTAS!$G$2:$H$74,2,0),"INGRESE NOMBRE DEL ITEM")</f>
        <v>INGRESE NOMBRE DEL ITEM</v>
      </c>
      <c r="E20" s="223"/>
      <c r="F20" s="225"/>
    </row>
    <row r="21" spans="1:6" s="226" customFormat="1" ht="30" x14ac:dyDescent="0.25">
      <c r="A21" s="222"/>
      <c r="B21" s="223"/>
      <c r="C21" s="224"/>
      <c r="D21" s="285" t="str">
        <f>IFERROR(VLOOKUP(E21,LISTAS!$G$2:$H$74,2,0),"INGRESE NOMBRE DEL ITEM")</f>
        <v>INGRESE NOMBRE DEL ITEM</v>
      </c>
      <c r="E21" s="223"/>
      <c r="F21" s="225"/>
    </row>
    <row r="22" spans="1:6" s="226" customFormat="1" ht="30" x14ac:dyDescent="0.25">
      <c r="A22" s="222"/>
      <c r="B22" s="223"/>
      <c r="C22" s="224"/>
      <c r="D22" s="285" t="str">
        <f>IFERROR(VLOOKUP(E22,LISTAS!$G$2:$H$74,2,0),"INGRESE NOMBRE DEL ITEM")</f>
        <v>INGRESE NOMBRE DEL ITEM</v>
      </c>
      <c r="E22" s="223"/>
      <c r="F22" s="225"/>
    </row>
    <row r="23" spans="1:6" s="226" customFormat="1" ht="30" x14ac:dyDescent="0.25">
      <c r="A23" s="222"/>
      <c r="B23" s="223"/>
      <c r="C23" s="224"/>
      <c r="D23" s="285" t="str">
        <f>IFERROR(VLOOKUP(E23,LISTAS!$G$2:$H$74,2,0),"INGRESE NOMBRE DEL ITEM")</f>
        <v>INGRESE NOMBRE DEL ITEM</v>
      </c>
      <c r="E23" s="223"/>
      <c r="F23" s="225"/>
    </row>
    <row r="24" spans="1:6" s="226" customFormat="1" ht="30" x14ac:dyDescent="0.25">
      <c r="A24" s="222"/>
      <c r="B24" s="223"/>
      <c r="C24" s="224"/>
      <c r="D24" s="285" t="str">
        <f>IFERROR(VLOOKUP(E24,LISTAS!$G$2:$H$74,2,0),"INGRESE NOMBRE DEL ITEM")</f>
        <v>INGRESE NOMBRE DEL ITEM</v>
      </c>
      <c r="E24" s="223"/>
      <c r="F24" s="225"/>
    </row>
    <row r="25" spans="1:6" s="226" customFormat="1" ht="30" x14ac:dyDescent="0.25">
      <c r="A25" s="222"/>
      <c r="B25" s="223"/>
      <c r="C25" s="224"/>
      <c r="D25" s="285" t="str">
        <f>IFERROR(VLOOKUP(E25,LISTAS!$G$2:$H$74,2,0),"INGRESE NOMBRE DEL ITEM")</f>
        <v>INGRESE NOMBRE DEL ITEM</v>
      </c>
      <c r="E25" s="223"/>
      <c r="F25" s="225"/>
    </row>
    <row r="26" spans="1:6" s="226" customFormat="1" ht="30" x14ac:dyDescent="0.25">
      <c r="A26" s="222"/>
      <c r="B26" s="223"/>
      <c r="C26" s="224"/>
      <c r="D26" s="285" t="str">
        <f>IFERROR(VLOOKUP(E26,LISTAS!$G$2:$H$74,2,0),"INGRESE NOMBRE DEL ITEM")</f>
        <v>INGRESE NOMBRE DEL ITEM</v>
      </c>
      <c r="E26" s="223"/>
      <c r="F26" s="225"/>
    </row>
    <row r="27" spans="1:6" s="226" customFormat="1" ht="30" x14ac:dyDescent="0.25">
      <c r="A27" s="222"/>
      <c r="B27" s="223"/>
      <c r="C27" s="224"/>
      <c r="D27" s="285" t="str">
        <f>IFERROR(VLOOKUP(E27,LISTAS!$G$2:$H$74,2,0),"INGRESE NOMBRE DEL ITEM")</f>
        <v>INGRESE NOMBRE DEL ITEM</v>
      </c>
      <c r="E27" s="223"/>
      <c r="F27" s="225"/>
    </row>
    <row r="28" spans="1:6" s="226" customFormat="1" ht="30" x14ac:dyDescent="0.25">
      <c r="A28" s="222"/>
      <c r="B28" s="223"/>
      <c r="C28" s="224"/>
      <c r="D28" s="285" t="str">
        <f>IFERROR(VLOOKUP(E28,LISTAS!$G$2:$H$74,2,0),"INGRESE NOMBRE DEL ITEM")</f>
        <v>INGRESE NOMBRE DEL ITEM</v>
      </c>
      <c r="E28" s="223"/>
      <c r="F28" s="225"/>
    </row>
    <row r="29" spans="1:6" s="226" customFormat="1" ht="30" x14ac:dyDescent="0.25">
      <c r="A29" s="222"/>
      <c r="B29" s="223"/>
      <c r="C29" s="224"/>
      <c r="D29" s="285" t="str">
        <f>IFERROR(VLOOKUP(E29,LISTAS!$G$2:$H$74,2,0),"INGRESE NOMBRE DEL ITEM")</f>
        <v>INGRESE NOMBRE DEL ITEM</v>
      </c>
      <c r="E29" s="223"/>
      <c r="F29" s="225"/>
    </row>
    <row r="30" spans="1:6" s="226" customFormat="1" ht="30" x14ac:dyDescent="0.25">
      <c r="A30" s="222"/>
      <c r="B30" s="223"/>
      <c r="C30" s="224"/>
      <c r="D30" s="285" t="str">
        <f>IFERROR(VLOOKUP(E30,LISTAS!$G$2:$H$74,2,0),"INGRESE NOMBRE DEL ITEM")</f>
        <v>INGRESE NOMBRE DEL ITEM</v>
      </c>
      <c r="E30" s="223"/>
      <c r="F30" s="225"/>
    </row>
    <row r="31" spans="1:6" s="226" customFormat="1" ht="30" x14ac:dyDescent="0.25">
      <c r="A31" s="222"/>
      <c r="B31" s="223"/>
      <c r="C31" s="224"/>
      <c r="D31" s="285" t="str">
        <f>IFERROR(VLOOKUP(E31,LISTAS!$G$2:$H$74,2,0),"INGRESE NOMBRE DEL ITEM")</f>
        <v>INGRESE NOMBRE DEL ITEM</v>
      </c>
      <c r="E31" s="223"/>
      <c r="F31" s="225"/>
    </row>
    <row r="32" spans="1:6" s="226" customFormat="1" ht="30" x14ac:dyDescent="0.25">
      <c r="A32" s="222"/>
      <c r="B32" s="223"/>
      <c r="C32" s="224"/>
      <c r="D32" s="285" t="str">
        <f>IFERROR(VLOOKUP(E32,LISTAS!$G$2:$H$74,2,0),"INGRESE NOMBRE DEL ITEM")</f>
        <v>INGRESE NOMBRE DEL ITEM</v>
      </c>
      <c r="E32" s="223"/>
      <c r="F32" s="225"/>
    </row>
    <row r="33" spans="1:6" s="226" customFormat="1" ht="30" x14ac:dyDescent="0.25">
      <c r="A33" s="222"/>
      <c r="B33" s="223"/>
      <c r="C33" s="224"/>
      <c r="D33" s="285" t="str">
        <f>IFERROR(VLOOKUP(E33,LISTAS!$G$2:$H$74,2,0),"INGRESE NOMBRE DEL ITEM")</f>
        <v>INGRESE NOMBRE DEL ITEM</v>
      </c>
      <c r="E33" s="223"/>
      <c r="F33" s="225"/>
    </row>
    <row r="34" spans="1:6" s="226" customFormat="1" ht="30" x14ac:dyDescent="0.25">
      <c r="A34" s="222"/>
      <c r="B34" s="223"/>
      <c r="C34" s="224"/>
      <c r="D34" s="285" t="str">
        <f>IFERROR(VLOOKUP(E34,LISTAS!$G$2:$H$74,2,0),"INGRESE NOMBRE DEL ITEM")</f>
        <v>INGRESE NOMBRE DEL ITEM</v>
      </c>
      <c r="E34" s="223"/>
      <c r="F34" s="225"/>
    </row>
    <row r="35" spans="1:6" s="226" customFormat="1" ht="30" x14ac:dyDescent="0.25">
      <c r="A35" s="222"/>
      <c r="B35" s="223"/>
      <c r="C35" s="224"/>
      <c r="D35" s="285" t="str">
        <f>IFERROR(VLOOKUP(E35,LISTAS!$G$2:$H$74,2,0),"INGRESE NOMBRE DEL ITEM")</f>
        <v>INGRESE NOMBRE DEL ITEM</v>
      </c>
      <c r="E35" s="223"/>
      <c r="F35" s="225"/>
    </row>
    <row r="36" spans="1:6" s="226" customFormat="1" ht="30" x14ac:dyDescent="0.25">
      <c r="A36" s="222"/>
      <c r="B36" s="223"/>
      <c r="C36" s="224"/>
      <c r="D36" s="285" t="str">
        <f>IFERROR(VLOOKUP(E36,LISTAS!$G$2:$H$74,2,0),"INGRESE NOMBRE DEL ITEM")</f>
        <v>INGRESE NOMBRE DEL ITEM</v>
      </c>
      <c r="E36" s="223"/>
      <c r="F36" s="225"/>
    </row>
    <row r="37" spans="1:6" s="226" customFormat="1" ht="30" x14ac:dyDescent="0.25">
      <c r="A37" s="222"/>
      <c r="B37" s="223"/>
      <c r="C37" s="224"/>
      <c r="D37" s="285" t="str">
        <f>IFERROR(VLOOKUP(E37,LISTAS!$G$2:$H$74,2,0),"INGRESE NOMBRE DEL ITEM")</f>
        <v>INGRESE NOMBRE DEL ITEM</v>
      </c>
      <c r="E37" s="223"/>
      <c r="F37" s="225"/>
    </row>
    <row r="38" spans="1:6" s="226" customFormat="1" ht="30" x14ac:dyDescent="0.25">
      <c r="A38" s="222"/>
      <c r="B38" s="223"/>
      <c r="C38" s="224"/>
      <c r="D38" s="285" t="str">
        <f>IFERROR(VLOOKUP(E38,LISTAS!$G$2:$H$74,2,0),"INGRESE NOMBRE DEL ITEM")</f>
        <v>INGRESE NOMBRE DEL ITEM</v>
      </c>
      <c r="E38" s="223"/>
      <c r="F38" s="225"/>
    </row>
    <row r="39" spans="1:6" s="226" customFormat="1" ht="30" x14ac:dyDescent="0.25">
      <c r="A39" s="222"/>
      <c r="B39" s="223"/>
      <c r="C39" s="224"/>
      <c r="D39" s="285" t="str">
        <f>IFERROR(VLOOKUP(E39,LISTAS!$G$2:$H$74,2,0),"INGRESE NOMBRE DEL ITEM")</f>
        <v>INGRESE NOMBRE DEL ITEM</v>
      </c>
      <c r="E39" s="223"/>
      <c r="F39" s="225"/>
    </row>
    <row r="40" spans="1:6" s="226" customFormat="1" ht="30" x14ac:dyDescent="0.25">
      <c r="A40" s="222"/>
      <c r="B40" s="223"/>
      <c r="C40" s="224"/>
      <c r="D40" s="285" t="str">
        <f>IFERROR(VLOOKUP(E40,LISTAS!$G$2:$H$74,2,0),"INGRESE NOMBRE DEL ITEM")</f>
        <v>INGRESE NOMBRE DEL ITEM</v>
      </c>
      <c r="E40" s="223"/>
      <c r="F40" s="225"/>
    </row>
    <row r="41" spans="1:6" s="226" customFormat="1" ht="30" x14ac:dyDescent="0.25">
      <c r="A41" s="222"/>
      <c r="B41" s="223"/>
      <c r="C41" s="224"/>
      <c r="D41" s="285" t="str">
        <f>IFERROR(VLOOKUP(E41,LISTAS!$G$2:$H$74,2,0),"INGRESE NOMBRE DEL ITEM")</f>
        <v>INGRESE NOMBRE DEL ITEM</v>
      </c>
      <c r="E41" s="223"/>
      <c r="F41" s="225"/>
    </row>
    <row r="42" spans="1:6" s="226" customFormat="1" ht="30" x14ac:dyDescent="0.25">
      <c r="A42" s="222"/>
      <c r="B42" s="223"/>
      <c r="C42" s="224"/>
      <c r="D42" s="285" t="str">
        <f>IFERROR(VLOOKUP(E42,LISTAS!$G$2:$H$74,2,0),"INGRESE NOMBRE DEL ITEM")</f>
        <v>INGRESE NOMBRE DEL ITEM</v>
      </c>
      <c r="E42" s="223"/>
      <c r="F42" s="225"/>
    </row>
    <row r="43" spans="1:6" s="226" customFormat="1" ht="30" x14ac:dyDescent="0.25">
      <c r="A43" s="222"/>
      <c r="B43" s="223"/>
      <c r="C43" s="224"/>
      <c r="D43" s="285" t="str">
        <f>IFERROR(VLOOKUP(E43,LISTAS!$G$2:$H$74,2,0),"INGRESE NOMBRE DEL ITEM")</f>
        <v>INGRESE NOMBRE DEL ITEM</v>
      </c>
      <c r="E43" s="223"/>
      <c r="F43" s="225"/>
    </row>
    <row r="44" spans="1:6" s="226" customFormat="1" ht="30" x14ac:dyDescent="0.25">
      <c r="A44" s="222"/>
      <c r="B44" s="223"/>
      <c r="C44" s="224"/>
      <c r="D44" s="285" t="str">
        <f>IFERROR(VLOOKUP(E44,LISTAS!$G$2:$H$74,2,0),"INGRESE NOMBRE DEL ITEM")</f>
        <v>INGRESE NOMBRE DEL ITEM</v>
      </c>
      <c r="E44" s="223"/>
      <c r="F44" s="225"/>
    </row>
    <row r="45" spans="1:6" s="226" customFormat="1" ht="30" x14ac:dyDescent="0.25">
      <c r="A45" s="222"/>
      <c r="B45" s="223"/>
      <c r="C45" s="224"/>
      <c r="D45" s="285" t="str">
        <f>IFERROR(VLOOKUP(E45,LISTAS!$G$2:$H$74,2,0),"INGRESE NOMBRE DEL ITEM")</f>
        <v>INGRESE NOMBRE DEL ITEM</v>
      </c>
      <c r="E45" s="223"/>
      <c r="F45" s="225"/>
    </row>
    <row r="46" spans="1:6" s="226" customFormat="1" ht="30" x14ac:dyDescent="0.25">
      <c r="A46" s="222"/>
      <c r="B46" s="223"/>
      <c r="C46" s="224"/>
      <c r="D46" s="285" t="str">
        <f>IFERROR(VLOOKUP(E46,LISTAS!$G$2:$H$74,2,0),"INGRESE NOMBRE DEL ITEM")</f>
        <v>INGRESE NOMBRE DEL ITEM</v>
      </c>
      <c r="E46" s="223"/>
      <c r="F46" s="225"/>
    </row>
    <row r="47" spans="1:6" s="226" customFormat="1" ht="30" x14ac:dyDescent="0.25">
      <c r="A47" s="222"/>
      <c r="B47" s="223"/>
      <c r="C47" s="224"/>
      <c r="D47" s="285" t="str">
        <f>IFERROR(VLOOKUP(E47,LISTAS!$G$2:$H$74,2,0),"INGRESE NOMBRE DEL ITEM")</f>
        <v>INGRESE NOMBRE DEL ITEM</v>
      </c>
      <c r="E47" s="223"/>
      <c r="F47" s="225"/>
    </row>
    <row r="48" spans="1:6" s="226" customFormat="1" ht="30" x14ac:dyDescent="0.25">
      <c r="A48" s="222"/>
      <c r="B48" s="223"/>
      <c r="C48" s="224"/>
      <c r="D48" s="285" t="str">
        <f>IFERROR(VLOOKUP(E48,LISTAS!$G$2:$H$74,2,0),"INGRESE NOMBRE DEL ITEM")</f>
        <v>INGRESE NOMBRE DEL ITEM</v>
      </c>
      <c r="E48" s="223"/>
      <c r="F48" s="225"/>
    </row>
    <row r="49" spans="1:6" s="226" customFormat="1" ht="30" x14ac:dyDescent="0.25">
      <c r="A49" s="222"/>
      <c r="B49" s="223"/>
      <c r="C49" s="224"/>
      <c r="D49" s="285" t="str">
        <f>IFERROR(VLOOKUP(E49,LISTAS!$G$2:$H$74,2,0),"INGRESE NOMBRE DEL ITEM")</f>
        <v>INGRESE NOMBRE DEL ITEM</v>
      </c>
      <c r="E49" s="223"/>
      <c r="F49" s="225"/>
    </row>
    <row r="50" spans="1:6" s="226" customFormat="1" ht="30" x14ac:dyDescent="0.25">
      <c r="A50" s="222"/>
      <c r="B50" s="223"/>
      <c r="C50" s="224"/>
      <c r="D50" s="285" t="str">
        <f>IFERROR(VLOOKUP(E50,LISTAS!$G$2:$H$74,2,0),"INGRESE NOMBRE DEL ITEM")</f>
        <v>INGRESE NOMBRE DEL ITEM</v>
      </c>
      <c r="E50" s="223"/>
      <c r="F50" s="225"/>
    </row>
    <row r="51" spans="1:6" s="226" customFormat="1" ht="30" x14ac:dyDescent="0.25">
      <c r="A51" s="222"/>
      <c r="B51" s="223"/>
      <c r="C51" s="224"/>
      <c r="D51" s="285" t="str">
        <f>IFERROR(VLOOKUP(E51,LISTAS!$G$2:$H$74,2,0),"INGRESE NOMBRE DEL ITEM")</f>
        <v>INGRESE NOMBRE DEL ITEM</v>
      </c>
      <c r="E51" s="223"/>
      <c r="F51" s="225"/>
    </row>
    <row r="52" spans="1:6" s="226" customFormat="1" ht="30" x14ac:dyDescent="0.25">
      <c r="A52" s="222"/>
      <c r="B52" s="223"/>
      <c r="C52" s="224"/>
      <c r="D52" s="285" t="str">
        <f>IFERROR(VLOOKUP(E52,LISTAS!$G$2:$H$74,2,0),"INGRESE NOMBRE DEL ITEM")</f>
        <v>INGRESE NOMBRE DEL ITEM</v>
      </c>
      <c r="E52" s="223"/>
      <c r="F52" s="225"/>
    </row>
    <row r="53" spans="1:6" s="226" customFormat="1" ht="30" x14ac:dyDescent="0.25">
      <c r="A53" s="222"/>
      <c r="B53" s="223"/>
      <c r="C53" s="224"/>
      <c r="D53" s="285" t="str">
        <f>IFERROR(VLOOKUP(E53,LISTAS!$G$2:$H$74,2,0),"INGRESE NOMBRE DEL ITEM")</f>
        <v>INGRESE NOMBRE DEL ITEM</v>
      </c>
      <c r="E53" s="223"/>
      <c r="F53" s="225"/>
    </row>
    <row r="54" spans="1:6" s="226" customFormat="1" ht="30" x14ac:dyDescent="0.25">
      <c r="A54" s="222"/>
      <c r="B54" s="223"/>
      <c r="C54" s="224"/>
      <c r="D54" s="285" t="str">
        <f>IFERROR(VLOOKUP(E54,LISTAS!$G$2:$H$74,2,0),"INGRESE NOMBRE DEL ITEM")</f>
        <v>INGRESE NOMBRE DEL ITEM</v>
      </c>
      <c r="E54" s="223"/>
      <c r="F54" s="225"/>
    </row>
    <row r="55" spans="1:6" s="226" customFormat="1" ht="30" x14ac:dyDescent="0.25">
      <c r="A55" s="222"/>
      <c r="B55" s="223"/>
      <c r="C55" s="224"/>
      <c r="D55" s="285" t="str">
        <f>IFERROR(VLOOKUP(E55,LISTAS!$G$2:$H$74,2,0),"INGRESE NOMBRE DEL ITEM")</f>
        <v>INGRESE NOMBRE DEL ITEM</v>
      </c>
      <c r="E55" s="223"/>
      <c r="F55" s="225"/>
    </row>
    <row r="56" spans="1:6" s="226" customFormat="1" ht="30" x14ac:dyDescent="0.25">
      <c r="A56" s="222"/>
      <c r="B56" s="223"/>
      <c r="C56" s="224"/>
      <c r="D56" s="285" t="str">
        <f>IFERROR(VLOOKUP(E56,LISTAS!$G$2:$H$74,2,0),"INGRESE NOMBRE DEL ITEM")</f>
        <v>INGRESE NOMBRE DEL ITEM</v>
      </c>
      <c r="E56" s="223"/>
      <c r="F56" s="225"/>
    </row>
    <row r="57" spans="1:6" s="226" customFormat="1" ht="30" x14ac:dyDescent="0.25">
      <c r="A57" s="222"/>
      <c r="B57" s="223"/>
      <c r="C57" s="224"/>
      <c r="D57" s="285" t="str">
        <f>IFERROR(VLOOKUP(E57,LISTAS!$G$2:$H$74,2,0),"INGRESE NOMBRE DEL ITEM")</f>
        <v>INGRESE NOMBRE DEL ITEM</v>
      </c>
      <c r="E57" s="223"/>
      <c r="F57" s="225"/>
    </row>
    <row r="58" spans="1:6" s="226" customFormat="1" ht="30" x14ac:dyDescent="0.25">
      <c r="A58" s="222"/>
      <c r="B58" s="223"/>
      <c r="C58" s="224"/>
      <c r="D58" s="285" t="str">
        <f>IFERROR(VLOOKUP(E58,LISTAS!$G$2:$H$74,2,0),"INGRESE NOMBRE DEL ITEM")</f>
        <v>INGRESE NOMBRE DEL ITEM</v>
      </c>
      <c r="E58" s="223"/>
      <c r="F58" s="225"/>
    </row>
    <row r="59" spans="1:6" s="226" customFormat="1" ht="30" x14ac:dyDescent="0.25">
      <c r="A59" s="222"/>
      <c r="B59" s="223"/>
      <c r="C59" s="224"/>
      <c r="D59" s="285" t="str">
        <f>IFERROR(VLOOKUP(E59,LISTAS!$G$2:$H$74,2,0),"INGRESE NOMBRE DEL ITEM")</f>
        <v>INGRESE NOMBRE DEL ITEM</v>
      </c>
      <c r="E59" s="223"/>
      <c r="F59" s="225"/>
    </row>
    <row r="60" spans="1:6" s="226" customFormat="1" ht="30" x14ac:dyDescent="0.25">
      <c r="A60" s="222"/>
      <c r="B60" s="223"/>
      <c r="C60" s="224"/>
      <c r="D60" s="285" t="str">
        <f>IFERROR(VLOOKUP(E60,LISTAS!$G$2:$H$74,2,0),"INGRESE NOMBRE DEL ITEM")</f>
        <v>INGRESE NOMBRE DEL ITEM</v>
      </c>
      <c r="E60" s="223"/>
      <c r="F60" s="225"/>
    </row>
    <row r="61" spans="1:6" s="226" customFormat="1" ht="30" x14ac:dyDescent="0.25">
      <c r="A61" s="222"/>
      <c r="B61" s="223"/>
      <c r="C61" s="224"/>
      <c r="D61" s="285" t="str">
        <f>IFERROR(VLOOKUP(E61,LISTAS!$G$2:$H$74,2,0),"INGRESE NOMBRE DEL ITEM")</f>
        <v>INGRESE NOMBRE DEL ITEM</v>
      </c>
      <c r="E61" s="223"/>
      <c r="F61" s="225"/>
    </row>
    <row r="62" spans="1:6" s="226" customFormat="1" ht="30" x14ac:dyDescent="0.25">
      <c r="A62" s="222"/>
      <c r="B62" s="223"/>
      <c r="C62" s="224"/>
      <c r="D62" s="285" t="str">
        <f>IFERROR(VLOOKUP(E62,LISTAS!$G$2:$H$74,2,0),"INGRESE NOMBRE DEL ITEM")</f>
        <v>INGRESE NOMBRE DEL ITEM</v>
      </c>
      <c r="E62" s="223"/>
      <c r="F62" s="225"/>
    </row>
    <row r="63" spans="1:6" s="226" customFormat="1" ht="30" x14ac:dyDescent="0.25">
      <c r="A63" s="222"/>
      <c r="B63" s="223"/>
      <c r="C63" s="224"/>
      <c r="D63" s="285" t="str">
        <f>IFERROR(VLOOKUP(E63,LISTAS!$G$2:$H$74,2,0),"INGRESE NOMBRE DEL ITEM")</f>
        <v>INGRESE NOMBRE DEL ITEM</v>
      </c>
      <c r="E63" s="223"/>
      <c r="F63" s="225"/>
    </row>
    <row r="64" spans="1:6" s="226" customFormat="1" ht="30" x14ac:dyDescent="0.25">
      <c r="A64" s="222"/>
      <c r="B64" s="223"/>
      <c r="C64" s="224"/>
      <c r="D64" s="285" t="str">
        <f>IFERROR(VLOOKUP(E64,LISTAS!$G$2:$H$74,2,0),"INGRESE NOMBRE DEL ITEM")</f>
        <v>INGRESE NOMBRE DEL ITEM</v>
      </c>
      <c r="E64" s="223"/>
      <c r="F64" s="225"/>
    </row>
    <row r="65" spans="1:6" s="226" customFormat="1" ht="30" x14ac:dyDescent="0.25">
      <c r="A65" s="222"/>
      <c r="B65" s="223"/>
      <c r="C65" s="224"/>
      <c r="D65" s="285" t="str">
        <f>IFERROR(VLOOKUP(E65,LISTAS!$G$2:$H$74,2,0),"INGRESE NOMBRE DEL ITEM")</f>
        <v>INGRESE NOMBRE DEL ITEM</v>
      </c>
      <c r="E65" s="223"/>
      <c r="F65" s="225"/>
    </row>
    <row r="66" spans="1:6" s="226" customFormat="1" ht="30" x14ac:dyDescent="0.25">
      <c r="A66" s="222"/>
      <c r="B66" s="223"/>
      <c r="C66" s="224"/>
      <c r="D66" s="285" t="str">
        <f>IFERROR(VLOOKUP(E66,LISTAS!$G$2:$H$74,2,0),"INGRESE NOMBRE DEL ITEM")</f>
        <v>INGRESE NOMBRE DEL ITEM</v>
      </c>
      <c r="E66" s="223"/>
      <c r="F66" s="225"/>
    </row>
    <row r="67" spans="1:6" s="226" customFormat="1" ht="30" x14ac:dyDescent="0.25">
      <c r="A67" s="222"/>
      <c r="B67" s="223"/>
      <c r="C67" s="224"/>
      <c r="D67" s="285" t="str">
        <f>IFERROR(VLOOKUP(E67,LISTAS!$G$2:$H$74,2,0),"INGRESE NOMBRE DEL ITEM")</f>
        <v>INGRESE NOMBRE DEL ITEM</v>
      </c>
      <c r="E67" s="223"/>
      <c r="F67" s="225"/>
    </row>
    <row r="68" spans="1:6" s="226" customFormat="1" ht="30" x14ac:dyDescent="0.25">
      <c r="A68" s="222"/>
      <c r="B68" s="223"/>
      <c r="C68" s="224"/>
      <c r="D68" s="285" t="str">
        <f>IFERROR(VLOOKUP(E68,LISTAS!$G$2:$H$74,2,0),"INGRESE NOMBRE DEL ITEM")</f>
        <v>INGRESE NOMBRE DEL ITEM</v>
      </c>
      <c r="E68" s="223"/>
      <c r="F68" s="225"/>
    </row>
    <row r="69" spans="1:6" s="226" customFormat="1" ht="30" x14ac:dyDescent="0.25">
      <c r="A69" s="222"/>
      <c r="B69" s="223"/>
      <c r="C69" s="224"/>
      <c r="D69" s="285" t="str">
        <f>IFERROR(VLOOKUP(E69,LISTAS!$G$2:$H$74,2,0),"INGRESE NOMBRE DEL ITEM")</f>
        <v>INGRESE NOMBRE DEL ITEM</v>
      </c>
      <c r="E69" s="223"/>
      <c r="F69" s="225"/>
    </row>
    <row r="70" spans="1:6" s="226" customFormat="1" ht="30" x14ac:dyDescent="0.25">
      <c r="A70" s="222"/>
      <c r="B70" s="223"/>
      <c r="C70" s="224"/>
      <c r="D70" s="285" t="str">
        <f>IFERROR(VLOOKUP(E70,LISTAS!$G$2:$H$74,2,0),"INGRESE NOMBRE DEL ITEM")</f>
        <v>INGRESE NOMBRE DEL ITEM</v>
      </c>
      <c r="E70" s="223"/>
      <c r="F70" s="225"/>
    </row>
    <row r="71" spans="1:6" s="226" customFormat="1" ht="30" x14ac:dyDescent="0.25">
      <c r="A71" s="222"/>
      <c r="B71" s="223"/>
      <c r="C71" s="224"/>
      <c r="D71" s="285" t="str">
        <f>IFERROR(VLOOKUP(E71,LISTAS!$G$2:$H$74,2,0),"INGRESE NOMBRE DEL ITEM")</f>
        <v>INGRESE NOMBRE DEL ITEM</v>
      </c>
      <c r="E71" s="223"/>
      <c r="F71" s="225"/>
    </row>
    <row r="72" spans="1:6" s="226" customFormat="1" ht="30" x14ac:dyDescent="0.25">
      <c r="A72" s="222"/>
      <c r="B72" s="223"/>
      <c r="C72" s="224"/>
      <c r="D72" s="285" t="str">
        <f>IFERROR(VLOOKUP(E72,LISTAS!$G$2:$H$74,2,0),"INGRESE NOMBRE DEL ITEM")</f>
        <v>INGRESE NOMBRE DEL ITEM</v>
      </c>
      <c r="E72" s="223"/>
      <c r="F72" s="225"/>
    </row>
    <row r="73" spans="1:6" s="226" customFormat="1" ht="30" x14ac:dyDescent="0.25">
      <c r="A73" s="222"/>
      <c r="B73" s="223"/>
      <c r="C73" s="224"/>
      <c r="D73" s="285" t="str">
        <f>IFERROR(VLOOKUP(E73,LISTAS!$G$2:$H$74,2,0),"INGRESE NOMBRE DEL ITEM")</f>
        <v>INGRESE NOMBRE DEL ITEM</v>
      </c>
      <c r="E73" s="223"/>
      <c r="F73" s="225"/>
    </row>
    <row r="74" spans="1:6" s="226" customFormat="1" ht="30" x14ac:dyDescent="0.25">
      <c r="A74" s="222"/>
      <c r="B74" s="223"/>
      <c r="C74" s="224"/>
      <c r="D74" s="285" t="str">
        <f>IFERROR(VLOOKUP(E74,LISTAS!$G$2:$H$74,2,0),"INGRESE NOMBRE DEL ITEM")</f>
        <v>INGRESE NOMBRE DEL ITEM</v>
      </c>
      <c r="E74" s="223"/>
      <c r="F74" s="225"/>
    </row>
    <row r="75" spans="1:6" s="226" customFormat="1" ht="30" x14ac:dyDescent="0.25">
      <c r="A75" s="222"/>
      <c r="B75" s="223"/>
      <c r="C75" s="224"/>
      <c r="D75" s="285" t="str">
        <f>IFERROR(VLOOKUP(E75,LISTAS!$G$2:$H$74,2,0),"INGRESE NOMBRE DEL ITEM")</f>
        <v>INGRESE NOMBRE DEL ITEM</v>
      </c>
      <c r="E75" s="223"/>
      <c r="F75" s="225"/>
    </row>
    <row r="76" spans="1:6" s="226" customFormat="1" ht="30" x14ac:dyDescent="0.25">
      <c r="A76" s="222"/>
      <c r="B76" s="223"/>
      <c r="C76" s="224"/>
      <c r="D76" s="285" t="str">
        <f>IFERROR(VLOOKUP(E76,LISTAS!$G$2:$H$74,2,0),"INGRESE NOMBRE DEL ITEM")</f>
        <v>INGRESE NOMBRE DEL ITEM</v>
      </c>
      <c r="E76" s="223"/>
      <c r="F76" s="225"/>
    </row>
    <row r="77" spans="1:6" s="226" customFormat="1" ht="30" x14ac:dyDescent="0.25">
      <c r="A77" s="222"/>
      <c r="B77" s="223"/>
      <c r="C77" s="224"/>
      <c r="D77" s="285" t="str">
        <f>IFERROR(VLOOKUP(E77,LISTAS!$G$2:$H$74,2,0),"INGRESE NOMBRE DEL ITEM")</f>
        <v>INGRESE NOMBRE DEL ITEM</v>
      </c>
      <c r="E77" s="223"/>
      <c r="F77" s="225"/>
    </row>
    <row r="78" spans="1:6" s="226" customFormat="1" ht="30" x14ac:dyDescent="0.25">
      <c r="A78" s="222"/>
      <c r="B78" s="223"/>
      <c r="C78" s="224"/>
      <c r="D78" s="285" t="str">
        <f>IFERROR(VLOOKUP(E78,LISTAS!$G$2:$H$74,2,0),"INGRESE NOMBRE DEL ITEM")</f>
        <v>INGRESE NOMBRE DEL ITEM</v>
      </c>
      <c r="E78" s="223"/>
      <c r="F78" s="225"/>
    </row>
    <row r="79" spans="1:6" s="226" customFormat="1" ht="30" x14ac:dyDescent="0.25">
      <c r="A79" s="222"/>
      <c r="B79" s="223"/>
      <c r="C79" s="224"/>
      <c r="D79" s="285" t="str">
        <f>IFERROR(VLOOKUP(E79,LISTAS!$G$2:$H$74,2,0),"INGRESE NOMBRE DEL ITEM")</f>
        <v>INGRESE NOMBRE DEL ITEM</v>
      </c>
      <c r="E79" s="223"/>
      <c r="F79" s="225"/>
    </row>
    <row r="80" spans="1:6" s="226" customFormat="1" ht="30" x14ac:dyDescent="0.25">
      <c r="A80" s="222"/>
      <c r="B80" s="223"/>
      <c r="C80" s="224"/>
      <c r="D80" s="285" t="str">
        <f>IFERROR(VLOOKUP(E80,LISTAS!$G$2:$H$74,2,0),"INGRESE NOMBRE DEL ITEM")</f>
        <v>INGRESE NOMBRE DEL ITEM</v>
      </c>
      <c r="E80" s="223"/>
      <c r="F80" s="225"/>
    </row>
    <row r="81" spans="1:6" s="226" customFormat="1" ht="30" x14ac:dyDescent="0.25">
      <c r="A81" s="222"/>
      <c r="B81" s="223"/>
      <c r="C81" s="224"/>
      <c r="D81" s="285" t="str">
        <f>IFERROR(VLOOKUP(E81,LISTAS!$G$2:$H$74,2,0),"INGRESE NOMBRE DEL ITEM")</f>
        <v>INGRESE NOMBRE DEL ITEM</v>
      </c>
      <c r="E81" s="223"/>
      <c r="F81" s="225"/>
    </row>
    <row r="82" spans="1:6" s="226" customFormat="1" ht="30" x14ac:dyDescent="0.25">
      <c r="A82" s="222"/>
      <c r="B82" s="223"/>
      <c r="C82" s="224"/>
      <c r="D82" s="285" t="str">
        <f>IFERROR(VLOOKUP(E82,LISTAS!$G$2:$H$74,2,0),"INGRESE NOMBRE DEL ITEM")</f>
        <v>INGRESE NOMBRE DEL ITEM</v>
      </c>
      <c r="E82" s="223"/>
      <c r="F82" s="225"/>
    </row>
    <row r="83" spans="1:6" s="226" customFormat="1" ht="30" x14ac:dyDescent="0.25">
      <c r="A83" s="222"/>
      <c r="B83" s="223"/>
      <c r="C83" s="224"/>
      <c r="D83" s="285" t="str">
        <f>IFERROR(VLOOKUP(E83,LISTAS!$G$2:$H$74,2,0),"INGRESE NOMBRE DEL ITEM")</f>
        <v>INGRESE NOMBRE DEL ITEM</v>
      </c>
      <c r="E83" s="223"/>
      <c r="F83" s="225"/>
    </row>
    <row r="84" spans="1:6" s="226" customFormat="1" ht="30" x14ac:dyDescent="0.25">
      <c r="A84" s="222"/>
      <c r="B84" s="223"/>
      <c r="C84" s="224"/>
      <c r="D84" s="285" t="str">
        <f>IFERROR(VLOOKUP(E84,LISTAS!$G$2:$H$74,2,0),"INGRESE NOMBRE DEL ITEM")</f>
        <v>INGRESE NOMBRE DEL ITEM</v>
      </c>
      <c r="E84" s="223"/>
      <c r="F84" s="225"/>
    </row>
    <row r="85" spans="1:6" s="226" customFormat="1" ht="30" x14ac:dyDescent="0.25">
      <c r="A85" s="222"/>
      <c r="B85" s="223"/>
      <c r="C85" s="224"/>
      <c r="D85" s="285" t="str">
        <f>IFERROR(VLOOKUP(E85,LISTAS!$G$2:$H$74,2,0),"INGRESE NOMBRE DEL ITEM")</f>
        <v>INGRESE NOMBRE DEL ITEM</v>
      </c>
      <c r="E85" s="223"/>
      <c r="F85" s="225"/>
    </row>
    <row r="86" spans="1:6" s="226" customFormat="1" ht="30" x14ac:dyDescent="0.25">
      <c r="A86" s="222"/>
      <c r="B86" s="223"/>
      <c r="C86" s="224"/>
      <c r="D86" s="285" t="str">
        <f>IFERROR(VLOOKUP(E86,LISTAS!$G$2:$H$74,2,0),"INGRESE NOMBRE DEL ITEM")</f>
        <v>INGRESE NOMBRE DEL ITEM</v>
      </c>
      <c r="E86" s="223"/>
      <c r="F86" s="225"/>
    </row>
    <row r="87" spans="1:6" s="226" customFormat="1" ht="30" x14ac:dyDescent="0.25">
      <c r="A87" s="222"/>
      <c r="B87" s="223"/>
      <c r="C87" s="224"/>
      <c r="D87" s="285" t="str">
        <f>IFERROR(VLOOKUP(E87,LISTAS!$G$2:$H$74,2,0),"INGRESE NOMBRE DEL ITEM")</f>
        <v>INGRESE NOMBRE DEL ITEM</v>
      </c>
      <c r="E87" s="223"/>
      <c r="F87" s="225"/>
    </row>
    <row r="88" spans="1:6" s="226" customFormat="1" ht="30" x14ac:dyDescent="0.25">
      <c r="A88" s="222"/>
      <c r="B88" s="223"/>
      <c r="C88" s="224"/>
      <c r="D88" s="285" t="str">
        <f>IFERROR(VLOOKUP(E88,LISTAS!$G$2:$H$74,2,0),"INGRESE NOMBRE DEL ITEM")</f>
        <v>INGRESE NOMBRE DEL ITEM</v>
      </c>
      <c r="E88" s="223"/>
      <c r="F88" s="225"/>
    </row>
    <row r="89" spans="1:6" s="226" customFormat="1" ht="30" x14ac:dyDescent="0.25">
      <c r="A89" s="222"/>
      <c r="B89" s="223"/>
      <c r="C89" s="224"/>
      <c r="D89" s="285" t="str">
        <f>IFERROR(VLOOKUP(E89,LISTAS!$G$2:$H$74,2,0),"INGRESE NOMBRE DEL ITEM")</f>
        <v>INGRESE NOMBRE DEL ITEM</v>
      </c>
      <c r="E89" s="223"/>
      <c r="F89" s="225"/>
    </row>
    <row r="90" spans="1:6" s="226" customFormat="1" ht="30" x14ac:dyDescent="0.25">
      <c r="A90" s="222"/>
      <c r="B90" s="223"/>
      <c r="C90" s="224"/>
      <c r="D90" s="285" t="str">
        <f>IFERROR(VLOOKUP(E90,LISTAS!$G$2:$H$74,2,0),"INGRESE NOMBRE DEL ITEM")</f>
        <v>INGRESE NOMBRE DEL ITEM</v>
      </c>
      <c r="E90" s="223"/>
      <c r="F90" s="225"/>
    </row>
    <row r="91" spans="1:6" s="226" customFormat="1" ht="30" x14ac:dyDescent="0.25">
      <c r="A91" s="222"/>
      <c r="B91" s="223"/>
      <c r="C91" s="224"/>
      <c r="D91" s="285" t="str">
        <f>IFERROR(VLOOKUP(E91,LISTAS!$G$2:$H$74,2,0),"INGRESE NOMBRE DEL ITEM")</f>
        <v>INGRESE NOMBRE DEL ITEM</v>
      </c>
      <c r="E91" s="223"/>
      <c r="F91" s="225"/>
    </row>
    <row r="92" spans="1:6" s="226" customFormat="1" ht="30" x14ac:dyDescent="0.25">
      <c r="A92" s="222"/>
      <c r="B92" s="223"/>
      <c r="C92" s="224"/>
      <c r="D92" s="285" t="str">
        <f>IFERROR(VLOOKUP(E92,LISTAS!$G$2:$H$74,2,0),"INGRESE NOMBRE DEL ITEM")</f>
        <v>INGRESE NOMBRE DEL ITEM</v>
      </c>
      <c r="E92" s="223"/>
      <c r="F92" s="225"/>
    </row>
    <row r="93" spans="1:6" s="226" customFormat="1" ht="30" x14ac:dyDescent="0.25">
      <c r="A93" s="222"/>
      <c r="B93" s="223"/>
      <c r="C93" s="224"/>
      <c r="D93" s="285" t="str">
        <f>IFERROR(VLOOKUP(E93,LISTAS!$G$2:$H$74,2,0),"INGRESE NOMBRE DEL ITEM")</f>
        <v>INGRESE NOMBRE DEL ITEM</v>
      </c>
      <c r="E93" s="223"/>
      <c r="F93" s="225"/>
    </row>
    <row r="94" spans="1:6" s="226" customFormat="1" ht="30" x14ac:dyDescent="0.25">
      <c r="A94" s="222"/>
      <c r="B94" s="223"/>
      <c r="C94" s="224"/>
      <c r="D94" s="285" t="str">
        <f>IFERROR(VLOOKUP(E94,LISTAS!$G$2:$H$74,2,0),"INGRESE NOMBRE DEL ITEM")</f>
        <v>INGRESE NOMBRE DEL ITEM</v>
      </c>
      <c r="E94" s="223"/>
      <c r="F94" s="225"/>
    </row>
    <row r="95" spans="1:6" s="226" customFormat="1" ht="30" x14ac:dyDescent="0.25">
      <c r="A95" s="222"/>
      <c r="B95" s="223"/>
      <c r="C95" s="224"/>
      <c r="D95" s="285" t="str">
        <f>IFERROR(VLOOKUP(E95,LISTAS!$G$2:$H$74,2,0),"INGRESE NOMBRE DEL ITEM")</f>
        <v>INGRESE NOMBRE DEL ITEM</v>
      </c>
      <c r="E95" s="223"/>
      <c r="F95" s="225"/>
    </row>
    <row r="96" spans="1:6" s="226" customFormat="1" ht="30" x14ac:dyDescent="0.25">
      <c r="A96" s="222"/>
      <c r="B96" s="223"/>
      <c r="C96" s="224"/>
      <c r="D96" s="285" t="str">
        <f>IFERROR(VLOOKUP(E96,LISTAS!$G$2:$H$74,2,0),"INGRESE NOMBRE DEL ITEM")</f>
        <v>INGRESE NOMBRE DEL ITEM</v>
      </c>
      <c r="E96" s="223"/>
      <c r="F96" s="225"/>
    </row>
    <row r="97" spans="1:6" s="226" customFormat="1" ht="30" x14ac:dyDescent="0.25">
      <c r="A97" s="222"/>
      <c r="B97" s="223"/>
      <c r="C97" s="224"/>
      <c r="D97" s="285" t="str">
        <f>IFERROR(VLOOKUP(E97,LISTAS!$G$2:$H$74,2,0),"INGRESE NOMBRE DEL ITEM")</f>
        <v>INGRESE NOMBRE DEL ITEM</v>
      </c>
      <c r="E97" s="223"/>
      <c r="F97" s="225"/>
    </row>
    <row r="98" spans="1:6" s="226" customFormat="1" ht="30" x14ac:dyDescent="0.25">
      <c r="A98" s="222"/>
      <c r="B98" s="223"/>
      <c r="C98" s="224"/>
      <c r="D98" s="285" t="str">
        <f>IFERROR(VLOOKUP(E98,LISTAS!$G$2:$H$74,2,0),"INGRESE NOMBRE DEL ITEM")</f>
        <v>INGRESE NOMBRE DEL ITEM</v>
      </c>
      <c r="E98" s="223"/>
      <c r="F98" s="225"/>
    </row>
    <row r="99" spans="1:6" s="226" customFormat="1" ht="30" x14ac:dyDescent="0.25">
      <c r="A99" s="222"/>
      <c r="B99" s="223"/>
      <c r="C99" s="224"/>
      <c r="D99" s="285" t="str">
        <f>IFERROR(VLOOKUP(E99,LISTAS!$G$2:$H$74,2,0),"INGRESE NOMBRE DEL ITEM")</f>
        <v>INGRESE NOMBRE DEL ITEM</v>
      </c>
      <c r="E99" s="223"/>
      <c r="F99" s="225"/>
    </row>
    <row r="100" spans="1:6" s="226" customFormat="1" ht="30.75" thickBot="1" x14ac:dyDescent="0.3">
      <c r="A100" s="222"/>
      <c r="B100" s="223"/>
      <c r="C100" s="224"/>
      <c r="D100" s="285" t="str">
        <f>IFERROR(VLOOKUP(E100,LISTAS!$G$2:$H$74,2,0),"INGRESE NOMBRE DEL ITEM")</f>
        <v>INGRESE NOMBRE DEL ITEM</v>
      </c>
      <c r="E100" s="223"/>
      <c r="F100" s="225"/>
    </row>
    <row r="101" spans="1:6" s="226" customFormat="1" ht="15.75" thickBot="1" x14ac:dyDescent="0.3">
      <c r="A101" s="227" t="s">
        <v>357</v>
      </c>
      <c r="B101" s="228"/>
      <c r="C101" s="228"/>
      <c r="D101" s="363"/>
      <c r="E101" s="228"/>
      <c r="F101" s="337">
        <f>SUM(F5:F100)</f>
        <v>0</v>
      </c>
    </row>
    <row r="102" spans="1:6" s="226" customFormat="1" x14ac:dyDescent="0.25">
      <c r="D102" s="221"/>
    </row>
    <row r="103" spans="1:6" s="226" customFormat="1" x14ac:dyDescent="0.25">
      <c r="D103" s="221"/>
    </row>
    <row r="104" spans="1:6" s="226" customFormat="1" x14ac:dyDescent="0.25">
      <c r="D104" s="221"/>
    </row>
    <row r="105" spans="1:6" s="226" customFormat="1" x14ac:dyDescent="0.25">
      <c r="D105" s="221"/>
    </row>
    <row r="106" spans="1:6" s="226" customFormat="1" x14ac:dyDescent="0.25">
      <c r="D106" s="221"/>
    </row>
    <row r="107" spans="1:6" s="226" customFormat="1" x14ac:dyDescent="0.25">
      <c r="D107" s="221"/>
    </row>
    <row r="108" spans="1:6" s="226" customFormat="1" x14ac:dyDescent="0.25">
      <c r="D108" s="221"/>
    </row>
    <row r="109" spans="1:6" s="226" customFormat="1" x14ac:dyDescent="0.25">
      <c r="D109" s="221"/>
    </row>
    <row r="110" spans="1:6" s="226" customFormat="1" x14ac:dyDescent="0.25">
      <c r="D110" s="221"/>
    </row>
    <row r="111" spans="1:6" s="226" customFormat="1" x14ac:dyDescent="0.25">
      <c r="D111" s="221"/>
    </row>
    <row r="112" spans="1:6" s="226" customFormat="1" x14ac:dyDescent="0.25">
      <c r="D112" s="221"/>
    </row>
    <row r="113" spans="4:4" s="226" customFormat="1" x14ac:dyDescent="0.25">
      <c r="D113" s="221"/>
    </row>
    <row r="114" spans="4:4" s="226" customFormat="1" x14ac:dyDescent="0.25">
      <c r="D114" s="221"/>
    </row>
    <row r="115" spans="4:4" s="226" customFormat="1" x14ac:dyDescent="0.25">
      <c r="D115" s="221"/>
    </row>
    <row r="116" spans="4:4" s="226" customFormat="1" x14ac:dyDescent="0.25">
      <c r="D116" s="221"/>
    </row>
    <row r="117" spans="4:4" s="226" customFormat="1" x14ac:dyDescent="0.25">
      <c r="D117" s="221"/>
    </row>
    <row r="118" spans="4:4" s="226" customFormat="1" x14ac:dyDescent="0.25">
      <c r="D118" s="221"/>
    </row>
    <row r="119" spans="4:4" s="226" customFormat="1" x14ac:dyDescent="0.25">
      <c r="D119" s="221"/>
    </row>
    <row r="120" spans="4:4" s="226" customFormat="1" x14ac:dyDescent="0.25">
      <c r="D120" s="221"/>
    </row>
    <row r="121" spans="4:4" s="226" customFormat="1" x14ac:dyDescent="0.25">
      <c r="D121" s="221"/>
    </row>
    <row r="122" spans="4:4" s="226" customFormat="1" x14ac:dyDescent="0.25">
      <c r="D122" s="221"/>
    </row>
    <row r="123" spans="4:4" s="226" customFormat="1" x14ac:dyDescent="0.25">
      <c r="D123" s="221"/>
    </row>
    <row r="124" spans="4:4" s="226" customFormat="1" x14ac:dyDescent="0.25">
      <c r="D124" s="221"/>
    </row>
    <row r="125" spans="4:4" s="226" customFormat="1" x14ac:dyDescent="0.25">
      <c r="D125" s="221"/>
    </row>
    <row r="126" spans="4:4" s="226" customFormat="1" x14ac:dyDescent="0.25">
      <c r="D126" s="221"/>
    </row>
    <row r="127" spans="4:4" s="226" customFormat="1" x14ac:dyDescent="0.25">
      <c r="D127" s="221"/>
    </row>
    <row r="128" spans="4:4" s="226" customFormat="1" x14ac:dyDescent="0.25">
      <c r="D128" s="221"/>
    </row>
    <row r="129" spans="4:4" s="226" customFormat="1" x14ac:dyDescent="0.25">
      <c r="D129" s="221"/>
    </row>
    <row r="130" spans="4:4" s="226" customFormat="1" x14ac:dyDescent="0.25">
      <c r="D130" s="221"/>
    </row>
    <row r="131" spans="4:4" s="226" customFormat="1" x14ac:dyDescent="0.25">
      <c r="D131" s="221"/>
    </row>
    <row r="132" spans="4:4" s="226" customFormat="1" x14ac:dyDescent="0.25">
      <c r="D132" s="221"/>
    </row>
    <row r="133" spans="4:4" s="226" customFormat="1" x14ac:dyDescent="0.25">
      <c r="D133" s="221"/>
    </row>
    <row r="134" spans="4:4" s="226" customFormat="1" x14ac:dyDescent="0.25">
      <c r="D134" s="221"/>
    </row>
    <row r="135" spans="4:4" s="226" customFormat="1" x14ac:dyDescent="0.25">
      <c r="D135" s="221"/>
    </row>
    <row r="136" spans="4:4" s="226" customFormat="1" x14ac:dyDescent="0.25">
      <c r="D136" s="221"/>
    </row>
    <row r="137" spans="4:4" s="226" customFormat="1" x14ac:dyDescent="0.25">
      <c r="D137" s="221"/>
    </row>
    <row r="138" spans="4:4" s="226" customFormat="1" x14ac:dyDescent="0.25">
      <c r="D138" s="221"/>
    </row>
    <row r="139" spans="4:4" s="226" customFormat="1" x14ac:dyDescent="0.25">
      <c r="D139" s="221"/>
    </row>
    <row r="140" spans="4:4" s="226" customFormat="1" x14ac:dyDescent="0.25">
      <c r="D140" s="221"/>
    </row>
    <row r="141" spans="4:4" s="226" customFormat="1" x14ac:dyDescent="0.25">
      <c r="D141" s="221"/>
    </row>
    <row r="142" spans="4:4" s="226" customFormat="1" x14ac:dyDescent="0.25">
      <c r="D142" s="221"/>
    </row>
    <row r="143" spans="4:4" s="226" customFormat="1" x14ac:dyDescent="0.25">
      <c r="D143" s="221"/>
    </row>
    <row r="144" spans="4:4" s="226" customFormat="1" x14ac:dyDescent="0.25">
      <c r="D144" s="221"/>
    </row>
    <row r="145" spans="4:4" s="226" customFormat="1" x14ac:dyDescent="0.25">
      <c r="D145" s="221"/>
    </row>
    <row r="146" spans="4:4" s="226" customFormat="1" x14ac:dyDescent="0.25">
      <c r="D146" s="221"/>
    </row>
    <row r="147" spans="4:4" s="226" customFormat="1" x14ac:dyDescent="0.25">
      <c r="D147" s="221"/>
    </row>
    <row r="148" spans="4:4" s="226" customFormat="1" x14ac:dyDescent="0.25">
      <c r="D148" s="221"/>
    </row>
    <row r="149" spans="4:4" s="226" customFormat="1" x14ac:dyDescent="0.25">
      <c r="D149" s="221"/>
    </row>
    <row r="150" spans="4:4" s="226" customFormat="1" x14ac:dyDescent="0.25">
      <c r="D150" s="221"/>
    </row>
    <row r="151" spans="4:4" s="226" customFormat="1" x14ac:dyDescent="0.25">
      <c r="D151" s="221"/>
    </row>
    <row r="152" spans="4:4" s="226" customFormat="1" x14ac:dyDescent="0.25">
      <c r="D152" s="221"/>
    </row>
    <row r="153" spans="4:4" s="226" customFormat="1" x14ac:dyDescent="0.25">
      <c r="D153" s="221"/>
    </row>
    <row r="154" spans="4:4" s="226" customFormat="1" x14ac:dyDescent="0.25">
      <c r="D154" s="221"/>
    </row>
    <row r="155" spans="4:4" s="226" customFormat="1" x14ac:dyDescent="0.25">
      <c r="D155" s="221"/>
    </row>
    <row r="156" spans="4:4" s="226" customFormat="1" x14ac:dyDescent="0.25">
      <c r="D156" s="221"/>
    </row>
    <row r="157" spans="4:4" s="226" customFormat="1" x14ac:dyDescent="0.25">
      <c r="D157" s="221"/>
    </row>
    <row r="158" spans="4:4" s="226" customFormat="1" x14ac:dyDescent="0.25">
      <c r="D158" s="221"/>
    </row>
    <row r="159" spans="4:4" s="226" customFormat="1" x14ac:dyDescent="0.25">
      <c r="D159" s="221"/>
    </row>
    <row r="160" spans="4:4" s="226" customFormat="1" x14ac:dyDescent="0.25">
      <c r="D160" s="221"/>
    </row>
    <row r="161" spans="4:4" s="226" customFormat="1" x14ac:dyDescent="0.25">
      <c r="D161" s="221"/>
    </row>
    <row r="162" spans="4:4" s="226" customFormat="1" x14ac:dyDescent="0.25">
      <c r="D162" s="221"/>
    </row>
    <row r="163" spans="4:4" s="226" customFormat="1" x14ac:dyDescent="0.25">
      <c r="D163" s="221"/>
    </row>
    <row r="164" spans="4:4" s="226" customFormat="1" x14ac:dyDescent="0.25">
      <c r="D164" s="221"/>
    </row>
    <row r="165" spans="4:4" s="226" customFormat="1" x14ac:dyDescent="0.25">
      <c r="D165" s="221"/>
    </row>
    <row r="166" spans="4:4" s="226" customFormat="1" x14ac:dyDescent="0.25">
      <c r="D166" s="221"/>
    </row>
    <row r="167" spans="4:4" s="226" customFormat="1" x14ac:dyDescent="0.25">
      <c r="D167" s="221"/>
    </row>
    <row r="168" spans="4:4" s="226" customFormat="1" x14ac:dyDescent="0.25">
      <c r="D168" s="221"/>
    </row>
    <row r="169" spans="4:4" s="226" customFormat="1" x14ac:dyDescent="0.25">
      <c r="D169" s="221"/>
    </row>
    <row r="170" spans="4:4" s="226" customFormat="1" x14ac:dyDescent="0.25">
      <c r="D170" s="221"/>
    </row>
    <row r="171" spans="4:4" s="226" customFormat="1" x14ac:dyDescent="0.25">
      <c r="D171" s="221"/>
    </row>
    <row r="172" spans="4:4" s="226" customFormat="1" x14ac:dyDescent="0.25">
      <c r="D172" s="221"/>
    </row>
    <row r="173" spans="4:4" s="226" customFormat="1" x14ac:dyDescent="0.25">
      <c r="D173" s="221"/>
    </row>
    <row r="174" spans="4:4" s="226" customFormat="1" x14ac:dyDescent="0.25">
      <c r="D174" s="221"/>
    </row>
    <row r="175" spans="4:4" s="226" customFormat="1" x14ac:dyDescent="0.25">
      <c r="D175" s="221"/>
    </row>
    <row r="176" spans="4:4" s="226" customFormat="1" x14ac:dyDescent="0.25">
      <c r="D176" s="221"/>
    </row>
    <row r="177" spans="4:4" s="226" customFormat="1" x14ac:dyDescent="0.25">
      <c r="D177" s="221"/>
    </row>
    <row r="178" spans="4:4" s="226" customFormat="1" x14ac:dyDescent="0.25">
      <c r="D178" s="221"/>
    </row>
    <row r="179" spans="4:4" s="226" customFormat="1" x14ac:dyDescent="0.25">
      <c r="D179" s="221"/>
    </row>
    <row r="180" spans="4:4" s="226" customFormat="1" x14ac:dyDescent="0.25">
      <c r="D180" s="221"/>
    </row>
    <row r="181" spans="4:4" s="226" customFormat="1" x14ac:dyDescent="0.25">
      <c r="D181" s="221"/>
    </row>
    <row r="182" spans="4:4" s="226" customFormat="1" x14ac:dyDescent="0.25">
      <c r="D182" s="221"/>
    </row>
    <row r="183" spans="4:4" s="226" customFormat="1" x14ac:dyDescent="0.25">
      <c r="D183" s="221"/>
    </row>
    <row r="184" spans="4:4" s="226" customFormat="1" x14ac:dyDescent="0.25">
      <c r="D184" s="221"/>
    </row>
    <row r="185" spans="4:4" s="226" customFormat="1" x14ac:dyDescent="0.25">
      <c r="D185" s="221"/>
    </row>
    <row r="186" spans="4:4" s="226" customFormat="1" x14ac:dyDescent="0.25">
      <c r="D186" s="221"/>
    </row>
    <row r="187" spans="4:4" s="226" customFormat="1" x14ac:dyDescent="0.25">
      <c r="D187" s="221"/>
    </row>
    <row r="188" spans="4:4" s="226" customFormat="1" x14ac:dyDescent="0.25">
      <c r="D188" s="221"/>
    </row>
    <row r="189" spans="4:4" s="226" customFormat="1" x14ac:dyDescent="0.25">
      <c r="D189" s="221"/>
    </row>
    <row r="190" spans="4:4" s="226" customFormat="1" x14ac:dyDescent="0.25">
      <c r="D190" s="221"/>
    </row>
    <row r="191" spans="4:4" s="226" customFormat="1" x14ac:dyDescent="0.25">
      <c r="D191" s="221"/>
    </row>
    <row r="192" spans="4:4" s="226" customFormat="1" x14ac:dyDescent="0.25">
      <c r="D192" s="221"/>
    </row>
    <row r="193" spans="4:4" s="226" customFormat="1" x14ac:dyDescent="0.25">
      <c r="D193" s="221"/>
    </row>
    <row r="194" spans="4:4" s="226" customFormat="1" x14ac:dyDescent="0.25">
      <c r="D194" s="221"/>
    </row>
    <row r="195" spans="4:4" s="226" customFormat="1" x14ac:dyDescent="0.25">
      <c r="D195" s="221"/>
    </row>
    <row r="196" spans="4:4" s="226" customFormat="1" x14ac:dyDescent="0.25">
      <c r="D196" s="221"/>
    </row>
    <row r="197" spans="4:4" s="226" customFormat="1" x14ac:dyDescent="0.25">
      <c r="D197" s="221"/>
    </row>
    <row r="198" spans="4:4" s="226" customFormat="1" x14ac:dyDescent="0.25">
      <c r="D198" s="221"/>
    </row>
    <row r="199" spans="4:4" s="226" customFormat="1" x14ac:dyDescent="0.25">
      <c r="D199" s="221"/>
    </row>
  </sheetData>
  <sheetProtection algorithmName="SHA-512" hashValue="wky6swWorPbgGYs7hNIIut4Ziw3zW+V8zoLgG9uDVDBg1M+MWtxo1HJC+nlvyCiEppPeOQLwCtUuw4fViaGg3A==" saltValue="uSFa+eh+2bS7RPKbsKmRQQ==" spinCount="100000" sheet="1" objects="1" scenarios="1"/>
  <mergeCells count="2">
    <mergeCell ref="C1:F1"/>
    <mergeCell ref="A3:F3"/>
  </mergeCells>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LISTAS!$G$2:$G$69</xm:f>
          </x14:formula1>
          <xm:sqref>E6:E100</xm:sqref>
        </x14:dataValidation>
        <x14:dataValidation type="list" allowBlank="1" showInputMessage="1" showErrorMessage="1">
          <x14:formula1>
            <xm:f>LISTAS!$O$2:$O$3</xm:f>
          </x14:formula1>
          <xm:sqref>C5:C100</xm:sqref>
        </x14:dataValidation>
        <x14:dataValidation type="list" allowBlank="1" showInputMessage="1" showErrorMessage="1">
          <x14:formula1>
            <xm:f>LISTAS!$G$2:$G$74</xm:f>
          </x14:formula1>
          <xm:sqref>E5</xm:sqref>
        </x14:dataValidation>
        <x14:dataValidation type="list" allowBlank="1" showInputMessage="1" showErrorMessage="1">
          <x14:formula1>
            <xm:f>LISTAS!$H$2:$H$74</xm:f>
          </x14:formula1>
          <xm:sqref>D5:D100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61"/>
  <sheetViews>
    <sheetView zoomScale="85" zoomScaleNormal="85" workbookViewId="0">
      <selection activeCell="A3" sqref="A3:E3"/>
    </sheetView>
  </sheetViews>
  <sheetFormatPr baseColWidth="10" defaultColWidth="11.42578125" defaultRowHeight="15" x14ac:dyDescent="0.25"/>
  <cols>
    <col min="1" max="1" width="5.140625" style="214" customWidth="1"/>
    <col min="2" max="2" width="44.7109375" style="214" customWidth="1"/>
    <col min="3" max="3" width="28.28515625" style="239" customWidth="1"/>
    <col min="4" max="4" width="55.42578125" style="214" customWidth="1"/>
    <col min="5" max="5" width="26.140625" style="214" customWidth="1"/>
    <col min="6" max="16384" width="11.42578125" style="214"/>
  </cols>
  <sheetData>
    <row r="1" spans="1:5" s="172" customFormat="1" ht="85.5" customHeight="1" x14ac:dyDescent="0.25">
      <c r="A1" s="471"/>
      <c r="B1" s="492" t="s">
        <v>651</v>
      </c>
      <c r="C1" s="492"/>
      <c r="D1" s="492"/>
      <c r="E1" s="492"/>
    </row>
    <row r="2" spans="1:5" s="172" customFormat="1" ht="3" customHeight="1" thickBot="1" x14ac:dyDescent="0.55000000000000004">
      <c r="A2" s="240"/>
      <c r="B2" s="240"/>
      <c r="C2" s="240"/>
      <c r="D2" s="240"/>
      <c r="E2" s="240"/>
    </row>
    <row r="3" spans="1:5" s="172" customFormat="1" ht="94.5" customHeight="1" thickBot="1" x14ac:dyDescent="0.3">
      <c r="A3" s="403" t="s">
        <v>637</v>
      </c>
      <c r="B3" s="404"/>
      <c r="C3" s="404"/>
      <c r="D3" s="404"/>
      <c r="E3" s="404"/>
    </row>
    <row r="4" spans="1:5" s="172" customFormat="1" ht="30" x14ac:dyDescent="0.25">
      <c r="A4" s="241" t="s">
        <v>353</v>
      </c>
      <c r="B4" s="241" t="s">
        <v>431</v>
      </c>
      <c r="C4" s="241" t="s">
        <v>432</v>
      </c>
      <c r="D4" s="241" t="s">
        <v>433</v>
      </c>
      <c r="E4" s="241" t="s">
        <v>434</v>
      </c>
    </row>
    <row r="5" spans="1:5" s="221" customFormat="1" x14ac:dyDescent="0.25">
      <c r="A5" s="213"/>
      <c r="B5" s="213"/>
      <c r="C5" s="237"/>
      <c r="D5" s="213"/>
      <c r="E5" s="238"/>
    </row>
    <row r="6" spans="1:5" s="221" customFormat="1" x14ac:dyDescent="0.25">
      <c r="A6" s="213"/>
      <c r="B6" s="213"/>
      <c r="C6" s="237"/>
      <c r="D6" s="213"/>
      <c r="E6" s="238"/>
    </row>
    <row r="7" spans="1:5" s="221" customFormat="1" x14ac:dyDescent="0.25">
      <c r="A7" s="213"/>
      <c r="B7" s="213"/>
      <c r="C7" s="237"/>
      <c r="D7" s="213"/>
      <c r="E7" s="238"/>
    </row>
    <row r="8" spans="1:5" s="221" customFormat="1" x14ac:dyDescent="0.25">
      <c r="A8" s="213"/>
      <c r="B8" s="213"/>
      <c r="C8" s="237"/>
      <c r="D8" s="213"/>
      <c r="E8" s="238"/>
    </row>
    <row r="9" spans="1:5" s="221" customFormat="1" x14ac:dyDescent="0.25">
      <c r="A9" s="213"/>
      <c r="B9" s="213"/>
      <c r="C9" s="237"/>
      <c r="D9" s="213"/>
      <c r="E9" s="238"/>
    </row>
    <row r="10" spans="1:5" s="221" customFormat="1" x14ac:dyDescent="0.25">
      <c r="A10" s="213"/>
      <c r="B10" s="213"/>
      <c r="C10" s="237"/>
      <c r="D10" s="213"/>
      <c r="E10" s="238"/>
    </row>
    <row r="11" spans="1:5" s="221" customFormat="1" x14ac:dyDescent="0.25">
      <c r="A11" s="213"/>
      <c r="B11" s="213"/>
      <c r="C11" s="237"/>
      <c r="D11" s="213"/>
      <c r="E11" s="238"/>
    </row>
    <row r="12" spans="1:5" s="221" customFormat="1" x14ac:dyDescent="0.25">
      <c r="A12" s="213"/>
      <c r="B12" s="213"/>
      <c r="C12" s="237"/>
      <c r="D12" s="213"/>
      <c r="E12" s="238"/>
    </row>
    <row r="13" spans="1:5" s="221" customFormat="1" x14ac:dyDescent="0.25">
      <c r="A13" s="213"/>
      <c r="B13" s="213"/>
      <c r="C13" s="237"/>
      <c r="D13" s="213"/>
      <c r="E13" s="238"/>
    </row>
    <row r="14" spans="1:5" s="221" customFormat="1" x14ac:dyDescent="0.25">
      <c r="A14" s="213"/>
      <c r="B14" s="213"/>
      <c r="C14" s="237"/>
      <c r="D14" s="213"/>
      <c r="E14" s="238"/>
    </row>
    <row r="15" spans="1:5" s="221" customFormat="1" x14ac:dyDescent="0.25">
      <c r="A15" s="213"/>
      <c r="B15" s="213"/>
      <c r="C15" s="237"/>
      <c r="D15" s="213"/>
      <c r="E15" s="238"/>
    </row>
    <row r="16" spans="1:5" s="221" customFormat="1" x14ac:dyDescent="0.25">
      <c r="A16" s="213"/>
      <c r="B16" s="213"/>
      <c r="C16" s="237"/>
      <c r="D16" s="213"/>
      <c r="E16" s="238"/>
    </row>
    <row r="17" spans="1:5" s="221" customFormat="1" x14ac:dyDescent="0.25">
      <c r="A17" s="213"/>
      <c r="B17" s="213"/>
      <c r="C17" s="237"/>
      <c r="D17" s="213"/>
      <c r="E17" s="238"/>
    </row>
    <row r="18" spans="1:5" s="221" customFormat="1" x14ac:dyDescent="0.25">
      <c r="A18" s="213"/>
      <c r="B18" s="213"/>
      <c r="C18" s="237"/>
      <c r="D18" s="213"/>
      <c r="E18" s="238"/>
    </row>
    <row r="19" spans="1:5" s="221" customFormat="1" x14ac:dyDescent="0.25">
      <c r="A19" s="213"/>
      <c r="B19" s="213"/>
      <c r="C19" s="237"/>
      <c r="D19" s="213"/>
      <c r="E19" s="238"/>
    </row>
    <row r="20" spans="1:5" s="221" customFormat="1" x14ac:dyDescent="0.25">
      <c r="A20" s="213"/>
      <c r="B20" s="213"/>
      <c r="C20" s="237"/>
      <c r="D20" s="213"/>
      <c r="E20" s="238"/>
    </row>
    <row r="21" spans="1:5" s="221" customFormat="1" x14ac:dyDescent="0.25">
      <c r="A21" s="213"/>
      <c r="B21" s="213"/>
      <c r="C21" s="237"/>
      <c r="D21" s="213"/>
      <c r="E21" s="238"/>
    </row>
    <row r="22" spans="1:5" s="221" customFormat="1" x14ac:dyDescent="0.25">
      <c r="A22" s="213"/>
      <c r="B22" s="213"/>
      <c r="C22" s="237"/>
      <c r="D22" s="213"/>
      <c r="E22" s="238"/>
    </row>
    <row r="23" spans="1:5" s="221" customFormat="1" x14ac:dyDescent="0.25">
      <c r="A23" s="213"/>
      <c r="B23" s="213"/>
      <c r="C23" s="237"/>
      <c r="D23" s="213"/>
      <c r="E23" s="238"/>
    </row>
    <row r="24" spans="1:5" s="221" customFormat="1" x14ac:dyDescent="0.25">
      <c r="A24" s="213"/>
      <c r="B24" s="213"/>
      <c r="C24" s="237"/>
      <c r="D24" s="213"/>
      <c r="E24" s="238"/>
    </row>
    <row r="25" spans="1:5" s="221" customFormat="1" x14ac:dyDescent="0.25">
      <c r="A25" s="213"/>
      <c r="B25" s="213"/>
      <c r="C25" s="237"/>
      <c r="D25" s="213"/>
      <c r="E25" s="238"/>
    </row>
    <row r="26" spans="1:5" s="221" customFormat="1" x14ac:dyDescent="0.25">
      <c r="A26" s="213"/>
      <c r="B26" s="213"/>
      <c r="C26" s="237"/>
      <c r="D26" s="213"/>
      <c r="E26" s="238"/>
    </row>
    <row r="27" spans="1:5" s="221" customFormat="1" x14ac:dyDescent="0.25">
      <c r="A27" s="213"/>
      <c r="B27" s="213"/>
      <c r="C27" s="237"/>
      <c r="D27" s="213"/>
      <c r="E27" s="238"/>
    </row>
    <row r="28" spans="1:5" s="221" customFormat="1" x14ac:dyDescent="0.25">
      <c r="A28" s="213"/>
      <c r="B28" s="213"/>
      <c r="C28" s="237"/>
      <c r="D28" s="213"/>
      <c r="E28" s="238"/>
    </row>
    <row r="29" spans="1:5" s="221" customFormat="1" x14ac:dyDescent="0.25">
      <c r="A29" s="213"/>
      <c r="B29" s="213"/>
      <c r="C29" s="237"/>
      <c r="D29" s="213"/>
      <c r="E29" s="238"/>
    </row>
    <row r="30" spans="1:5" s="221" customFormat="1" x14ac:dyDescent="0.25">
      <c r="A30" s="213"/>
      <c r="B30" s="213"/>
      <c r="C30" s="237"/>
      <c r="D30" s="213"/>
      <c r="E30" s="238"/>
    </row>
    <row r="31" spans="1:5" s="221" customFormat="1" x14ac:dyDescent="0.25">
      <c r="A31" s="213"/>
      <c r="B31" s="213"/>
      <c r="C31" s="237"/>
      <c r="D31" s="213"/>
      <c r="E31" s="238"/>
    </row>
    <row r="32" spans="1:5" s="221" customFormat="1" x14ac:dyDescent="0.25">
      <c r="A32" s="213"/>
      <c r="B32" s="213"/>
      <c r="C32" s="237"/>
      <c r="D32" s="213"/>
      <c r="E32" s="238"/>
    </row>
    <row r="33" spans="1:5" s="221" customFormat="1" x14ac:dyDescent="0.25">
      <c r="A33" s="213"/>
      <c r="B33" s="213"/>
      <c r="C33" s="237"/>
      <c r="D33" s="213"/>
      <c r="E33" s="238"/>
    </row>
    <row r="34" spans="1:5" s="221" customFormat="1" x14ac:dyDescent="0.25">
      <c r="A34" s="213"/>
      <c r="B34" s="213"/>
      <c r="C34" s="237"/>
      <c r="D34" s="213"/>
      <c r="E34" s="238"/>
    </row>
    <row r="35" spans="1:5" s="221" customFormat="1" x14ac:dyDescent="0.25">
      <c r="A35" s="213"/>
      <c r="B35" s="213"/>
      <c r="C35" s="237"/>
      <c r="D35" s="213"/>
      <c r="E35" s="238"/>
    </row>
    <row r="36" spans="1:5" s="221" customFormat="1" x14ac:dyDescent="0.25">
      <c r="A36" s="213"/>
      <c r="B36" s="213"/>
      <c r="C36" s="237"/>
      <c r="D36" s="213"/>
      <c r="E36" s="238"/>
    </row>
    <row r="37" spans="1:5" s="221" customFormat="1" x14ac:dyDescent="0.25">
      <c r="A37" s="213"/>
      <c r="B37" s="213"/>
      <c r="C37" s="237"/>
      <c r="D37" s="213"/>
      <c r="E37" s="238"/>
    </row>
    <row r="38" spans="1:5" s="221" customFormat="1" x14ac:dyDescent="0.25">
      <c r="A38" s="213"/>
      <c r="B38" s="213"/>
      <c r="C38" s="237"/>
      <c r="D38" s="213"/>
      <c r="E38" s="238"/>
    </row>
    <row r="39" spans="1:5" s="221" customFormat="1" x14ac:dyDescent="0.25">
      <c r="A39" s="213"/>
      <c r="B39" s="213"/>
      <c r="C39" s="237"/>
      <c r="D39" s="213"/>
      <c r="E39" s="238"/>
    </row>
    <row r="40" spans="1:5" s="221" customFormat="1" x14ac:dyDescent="0.25">
      <c r="A40" s="213"/>
      <c r="B40" s="213"/>
      <c r="C40" s="237"/>
      <c r="D40" s="213"/>
      <c r="E40" s="238"/>
    </row>
    <row r="41" spans="1:5" s="221" customFormat="1" x14ac:dyDescent="0.25">
      <c r="A41" s="213"/>
      <c r="B41" s="213"/>
      <c r="C41" s="237"/>
      <c r="D41" s="213"/>
      <c r="E41" s="238"/>
    </row>
    <row r="42" spans="1:5" s="221" customFormat="1" x14ac:dyDescent="0.25">
      <c r="A42" s="213"/>
      <c r="B42" s="213"/>
      <c r="C42" s="237"/>
      <c r="D42" s="213"/>
      <c r="E42" s="238"/>
    </row>
    <row r="43" spans="1:5" s="221" customFormat="1" x14ac:dyDescent="0.25">
      <c r="A43" s="213"/>
      <c r="B43" s="213"/>
      <c r="C43" s="237"/>
      <c r="D43" s="213"/>
      <c r="E43" s="238"/>
    </row>
    <row r="44" spans="1:5" s="221" customFormat="1" x14ac:dyDescent="0.25">
      <c r="A44" s="213"/>
      <c r="B44" s="213"/>
      <c r="C44" s="237"/>
      <c r="D44" s="213"/>
      <c r="E44" s="238"/>
    </row>
    <row r="45" spans="1:5" s="221" customFormat="1" x14ac:dyDescent="0.25">
      <c r="A45" s="213"/>
      <c r="B45" s="213"/>
      <c r="C45" s="237"/>
      <c r="D45" s="213"/>
      <c r="E45" s="238"/>
    </row>
    <row r="46" spans="1:5" s="221" customFormat="1" x14ac:dyDescent="0.25">
      <c r="A46" s="213"/>
      <c r="B46" s="213"/>
      <c r="C46" s="237"/>
      <c r="D46" s="213"/>
      <c r="E46" s="238"/>
    </row>
    <row r="47" spans="1:5" s="221" customFormat="1" x14ac:dyDescent="0.25">
      <c r="A47" s="213"/>
      <c r="B47" s="213"/>
      <c r="C47" s="237"/>
      <c r="D47" s="213"/>
      <c r="E47" s="238"/>
    </row>
    <row r="48" spans="1:5" s="221" customFormat="1" x14ac:dyDescent="0.25">
      <c r="A48" s="213"/>
      <c r="B48" s="213"/>
      <c r="C48" s="237"/>
      <c r="D48" s="213"/>
      <c r="E48" s="238"/>
    </row>
    <row r="49" spans="1:5" s="221" customFormat="1" x14ac:dyDescent="0.25">
      <c r="A49" s="213"/>
      <c r="B49" s="213"/>
      <c r="C49" s="237"/>
      <c r="D49" s="213"/>
      <c r="E49" s="238"/>
    </row>
    <row r="50" spans="1:5" s="221" customFormat="1" x14ac:dyDescent="0.25">
      <c r="A50" s="213"/>
      <c r="B50" s="213"/>
      <c r="C50" s="237"/>
      <c r="D50" s="213"/>
      <c r="E50" s="238"/>
    </row>
    <row r="51" spans="1:5" s="221" customFormat="1" x14ac:dyDescent="0.25">
      <c r="A51" s="213"/>
      <c r="B51" s="213"/>
      <c r="C51" s="237"/>
      <c r="D51" s="213"/>
      <c r="E51" s="238"/>
    </row>
    <row r="52" spans="1:5" s="221" customFormat="1" x14ac:dyDescent="0.25">
      <c r="A52" s="213"/>
      <c r="B52" s="213"/>
      <c r="C52" s="237"/>
      <c r="D52" s="213"/>
      <c r="E52" s="238"/>
    </row>
    <row r="53" spans="1:5" s="221" customFormat="1" x14ac:dyDescent="0.25">
      <c r="A53" s="213"/>
      <c r="B53" s="213"/>
      <c r="C53" s="237"/>
      <c r="D53" s="213"/>
      <c r="E53" s="238"/>
    </row>
    <row r="54" spans="1:5" s="221" customFormat="1" x14ac:dyDescent="0.25">
      <c r="A54" s="213"/>
      <c r="B54" s="213"/>
      <c r="C54" s="237"/>
      <c r="D54" s="213"/>
      <c r="E54" s="238"/>
    </row>
    <row r="55" spans="1:5" s="221" customFormat="1" x14ac:dyDescent="0.25">
      <c r="A55" s="213"/>
      <c r="B55" s="213"/>
      <c r="C55" s="237"/>
      <c r="D55" s="213"/>
      <c r="E55" s="238"/>
    </row>
    <row r="56" spans="1:5" s="221" customFormat="1" x14ac:dyDescent="0.25">
      <c r="A56" s="213"/>
      <c r="B56" s="213"/>
      <c r="C56" s="237"/>
      <c r="D56" s="213"/>
      <c r="E56" s="238"/>
    </row>
    <row r="57" spans="1:5" s="221" customFormat="1" x14ac:dyDescent="0.25">
      <c r="A57" s="213"/>
      <c r="B57" s="213"/>
      <c r="C57" s="237"/>
      <c r="D57" s="213"/>
      <c r="E57" s="238"/>
    </row>
    <row r="58" spans="1:5" s="221" customFormat="1" x14ac:dyDescent="0.25">
      <c r="A58" s="213"/>
      <c r="B58" s="213"/>
      <c r="C58" s="237"/>
      <c r="D58" s="213"/>
      <c r="E58" s="238"/>
    </row>
    <row r="59" spans="1:5" s="221" customFormat="1" x14ac:dyDescent="0.25">
      <c r="A59" s="213"/>
      <c r="B59" s="213"/>
      <c r="C59" s="237"/>
      <c r="D59" s="213"/>
      <c r="E59" s="238"/>
    </row>
    <row r="60" spans="1:5" s="221" customFormat="1" x14ac:dyDescent="0.25">
      <c r="A60" s="213"/>
      <c r="B60" s="213"/>
      <c r="C60" s="237"/>
      <c r="D60" s="213"/>
      <c r="E60" s="238"/>
    </row>
    <row r="61" spans="1:5" s="221" customFormat="1" x14ac:dyDescent="0.25">
      <c r="A61" s="213"/>
      <c r="B61" s="213"/>
      <c r="C61" s="237"/>
      <c r="D61" s="213"/>
      <c r="E61" s="238"/>
    </row>
    <row r="62" spans="1:5" s="221" customFormat="1" x14ac:dyDescent="0.25">
      <c r="A62" s="213"/>
      <c r="B62" s="213"/>
      <c r="C62" s="237"/>
      <c r="D62" s="213"/>
      <c r="E62" s="238"/>
    </row>
    <row r="63" spans="1:5" s="221" customFormat="1" x14ac:dyDescent="0.25">
      <c r="A63" s="213"/>
      <c r="B63" s="213"/>
      <c r="C63" s="237"/>
      <c r="D63" s="213"/>
      <c r="E63" s="238"/>
    </row>
    <row r="64" spans="1:5" s="221" customFormat="1" x14ac:dyDescent="0.25">
      <c r="A64" s="213"/>
      <c r="B64" s="213"/>
      <c r="C64" s="237"/>
      <c r="D64" s="213"/>
      <c r="E64" s="238"/>
    </row>
    <row r="65" spans="1:5" s="221" customFormat="1" x14ac:dyDescent="0.25">
      <c r="A65" s="213"/>
      <c r="B65" s="213"/>
      <c r="C65" s="237"/>
      <c r="D65" s="213"/>
      <c r="E65" s="238"/>
    </row>
    <row r="66" spans="1:5" s="221" customFormat="1" x14ac:dyDescent="0.25">
      <c r="A66" s="213"/>
      <c r="B66" s="213"/>
      <c r="C66" s="237"/>
      <c r="D66" s="213"/>
      <c r="E66" s="238"/>
    </row>
    <row r="67" spans="1:5" s="221" customFormat="1" x14ac:dyDescent="0.25">
      <c r="A67" s="213"/>
      <c r="B67" s="213"/>
      <c r="C67" s="237"/>
      <c r="D67" s="213"/>
      <c r="E67" s="238"/>
    </row>
    <row r="68" spans="1:5" s="221" customFormat="1" x14ac:dyDescent="0.25">
      <c r="A68" s="213"/>
      <c r="B68" s="213"/>
      <c r="C68" s="237"/>
      <c r="D68" s="213"/>
      <c r="E68" s="238"/>
    </row>
    <row r="69" spans="1:5" s="221" customFormat="1" x14ac:dyDescent="0.25">
      <c r="A69" s="213"/>
      <c r="B69" s="213"/>
      <c r="C69" s="237"/>
      <c r="D69" s="213"/>
      <c r="E69" s="238"/>
    </row>
    <row r="70" spans="1:5" s="221" customFormat="1" x14ac:dyDescent="0.25">
      <c r="A70" s="213"/>
      <c r="B70" s="213"/>
      <c r="C70" s="237"/>
      <c r="D70" s="213"/>
      <c r="E70" s="238"/>
    </row>
    <row r="71" spans="1:5" s="221" customFormat="1" x14ac:dyDescent="0.25">
      <c r="A71" s="213"/>
      <c r="B71" s="213"/>
      <c r="C71" s="237"/>
      <c r="D71" s="213"/>
      <c r="E71" s="238"/>
    </row>
    <row r="72" spans="1:5" s="221" customFormat="1" x14ac:dyDescent="0.25">
      <c r="A72" s="213"/>
      <c r="B72" s="213"/>
      <c r="C72" s="237"/>
      <c r="D72" s="213"/>
      <c r="E72" s="238"/>
    </row>
    <row r="73" spans="1:5" s="221" customFormat="1" x14ac:dyDescent="0.25">
      <c r="A73" s="213"/>
      <c r="B73" s="213"/>
      <c r="C73" s="237"/>
      <c r="D73" s="213"/>
      <c r="E73" s="238"/>
    </row>
    <row r="74" spans="1:5" s="221" customFormat="1" x14ac:dyDescent="0.25">
      <c r="A74" s="213"/>
      <c r="B74" s="213"/>
      <c r="C74" s="237"/>
      <c r="D74" s="213"/>
      <c r="E74" s="238"/>
    </row>
    <row r="75" spans="1:5" s="221" customFormat="1" x14ac:dyDescent="0.25">
      <c r="A75" s="213"/>
      <c r="B75" s="213"/>
      <c r="C75" s="237"/>
      <c r="D75" s="213"/>
      <c r="E75" s="238"/>
    </row>
    <row r="76" spans="1:5" s="221" customFormat="1" x14ac:dyDescent="0.25">
      <c r="A76" s="213"/>
      <c r="B76" s="213"/>
      <c r="C76" s="237"/>
      <c r="D76" s="213"/>
      <c r="E76" s="238"/>
    </row>
    <row r="77" spans="1:5" s="221" customFormat="1" x14ac:dyDescent="0.25">
      <c r="A77" s="213"/>
      <c r="B77" s="213"/>
      <c r="C77" s="237"/>
      <c r="D77" s="213"/>
      <c r="E77" s="238"/>
    </row>
    <row r="78" spans="1:5" s="221" customFormat="1" x14ac:dyDescent="0.25">
      <c r="A78" s="213"/>
      <c r="B78" s="213"/>
      <c r="C78" s="237"/>
      <c r="D78" s="213"/>
      <c r="E78" s="238"/>
    </row>
    <row r="79" spans="1:5" s="221" customFormat="1" x14ac:dyDescent="0.25">
      <c r="A79" s="213"/>
      <c r="B79" s="213"/>
      <c r="C79" s="237"/>
      <c r="D79" s="213"/>
      <c r="E79" s="238"/>
    </row>
    <row r="80" spans="1:5" s="221" customFormat="1" x14ac:dyDescent="0.25">
      <c r="A80" s="213"/>
      <c r="B80" s="213"/>
      <c r="C80" s="237"/>
      <c r="D80" s="213"/>
      <c r="E80" s="238"/>
    </row>
    <row r="81" spans="1:5" s="221" customFormat="1" x14ac:dyDescent="0.25">
      <c r="A81" s="213"/>
      <c r="B81" s="213"/>
      <c r="C81" s="237"/>
      <c r="D81" s="213"/>
      <c r="E81" s="238"/>
    </row>
    <row r="82" spans="1:5" s="221" customFormat="1" x14ac:dyDescent="0.25">
      <c r="A82" s="213"/>
      <c r="B82" s="213"/>
      <c r="C82" s="237"/>
      <c r="D82" s="213"/>
      <c r="E82" s="238"/>
    </row>
    <row r="83" spans="1:5" s="221" customFormat="1" x14ac:dyDescent="0.25">
      <c r="A83" s="213"/>
      <c r="B83" s="213"/>
      <c r="C83" s="237"/>
      <c r="D83" s="213"/>
      <c r="E83" s="238"/>
    </row>
    <row r="84" spans="1:5" s="221" customFormat="1" x14ac:dyDescent="0.25">
      <c r="A84" s="213"/>
      <c r="B84" s="213"/>
      <c r="C84" s="237"/>
      <c r="D84" s="213"/>
      <c r="E84" s="238"/>
    </row>
    <row r="85" spans="1:5" s="221" customFormat="1" x14ac:dyDescent="0.25">
      <c r="A85" s="213"/>
      <c r="B85" s="213"/>
      <c r="C85" s="237"/>
      <c r="D85" s="213"/>
      <c r="E85" s="238"/>
    </row>
    <row r="86" spans="1:5" s="221" customFormat="1" x14ac:dyDescent="0.25">
      <c r="A86" s="213"/>
      <c r="B86" s="213"/>
      <c r="C86" s="237"/>
      <c r="D86" s="213"/>
      <c r="E86" s="238"/>
    </row>
    <row r="87" spans="1:5" s="221" customFormat="1" x14ac:dyDescent="0.25">
      <c r="A87" s="213"/>
      <c r="B87" s="213"/>
      <c r="C87" s="237"/>
      <c r="D87" s="213"/>
      <c r="E87" s="238"/>
    </row>
    <row r="88" spans="1:5" s="221" customFormat="1" x14ac:dyDescent="0.25">
      <c r="A88" s="213"/>
      <c r="B88" s="213"/>
      <c r="C88" s="237"/>
      <c r="D88" s="213"/>
      <c r="E88" s="238"/>
    </row>
    <row r="89" spans="1:5" s="221" customFormat="1" x14ac:dyDescent="0.25">
      <c r="A89" s="213"/>
      <c r="B89" s="213"/>
      <c r="C89" s="237"/>
      <c r="D89" s="213"/>
      <c r="E89" s="238"/>
    </row>
    <row r="90" spans="1:5" s="221" customFormat="1" x14ac:dyDescent="0.25">
      <c r="A90" s="213"/>
      <c r="B90" s="213"/>
      <c r="C90" s="237"/>
      <c r="D90" s="213"/>
      <c r="E90" s="238"/>
    </row>
    <row r="91" spans="1:5" s="221" customFormat="1" x14ac:dyDescent="0.25">
      <c r="A91" s="213"/>
      <c r="B91" s="213"/>
      <c r="C91" s="237"/>
      <c r="D91" s="213"/>
      <c r="E91" s="238"/>
    </row>
    <row r="92" spans="1:5" s="221" customFormat="1" x14ac:dyDescent="0.25">
      <c r="A92" s="213"/>
      <c r="B92" s="213"/>
      <c r="C92" s="237"/>
      <c r="D92" s="213"/>
      <c r="E92" s="238"/>
    </row>
    <row r="93" spans="1:5" s="221" customFormat="1" x14ac:dyDescent="0.25">
      <c r="A93" s="213"/>
      <c r="B93" s="213"/>
      <c r="C93" s="237"/>
      <c r="D93" s="213"/>
      <c r="E93" s="238"/>
    </row>
    <row r="94" spans="1:5" s="221" customFormat="1" x14ac:dyDescent="0.25">
      <c r="A94" s="213"/>
      <c r="B94" s="213"/>
      <c r="C94" s="237"/>
      <c r="D94" s="213"/>
      <c r="E94" s="238"/>
    </row>
    <row r="95" spans="1:5" s="221" customFormat="1" x14ac:dyDescent="0.25">
      <c r="A95" s="213"/>
      <c r="B95" s="213"/>
      <c r="C95" s="237"/>
      <c r="D95" s="213"/>
      <c r="E95" s="238"/>
    </row>
    <row r="96" spans="1:5" s="221" customFormat="1" x14ac:dyDescent="0.25">
      <c r="A96" s="213"/>
      <c r="B96" s="213"/>
      <c r="C96" s="237"/>
      <c r="D96" s="213"/>
      <c r="E96" s="238"/>
    </row>
    <row r="97" spans="1:5" s="221" customFormat="1" x14ac:dyDescent="0.25">
      <c r="A97" s="213"/>
      <c r="B97" s="213"/>
      <c r="C97" s="237"/>
      <c r="D97" s="213"/>
      <c r="E97" s="238"/>
    </row>
    <row r="98" spans="1:5" s="221" customFormat="1" x14ac:dyDescent="0.25">
      <c r="A98" s="213"/>
      <c r="B98" s="213"/>
      <c r="C98" s="237"/>
      <c r="D98" s="213"/>
      <c r="E98" s="238"/>
    </row>
    <row r="99" spans="1:5" s="221" customFormat="1" x14ac:dyDescent="0.25">
      <c r="A99" s="213"/>
      <c r="B99" s="213"/>
      <c r="C99" s="237"/>
      <c r="D99" s="213"/>
      <c r="E99" s="238"/>
    </row>
    <row r="100" spans="1:5" s="221" customFormat="1" x14ac:dyDescent="0.25">
      <c r="A100" s="213"/>
      <c r="B100" s="213"/>
      <c r="C100" s="237"/>
      <c r="D100" s="213"/>
      <c r="E100" s="238"/>
    </row>
    <row r="101" spans="1:5" s="221" customFormat="1" x14ac:dyDescent="0.25">
      <c r="A101" s="213"/>
      <c r="B101" s="213"/>
      <c r="C101" s="237"/>
      <c r="D101" s="213"/>
      <c r="E101" s="238"/>
    </row>
    <row r="102" spans="1:5" s="221" customFormat="1" x14ac:dyDescent="0.25">
      <c r="A102" s="213"/>
      <c r="B102" s="213"/>
      <c r="C102" s="237"/>
      <c r="D102" s="213"/>
      <c r="E102" s="238"/>
    </row>
    <row r="103" spans="1:5" s="221" customFormat="1" x14ac:dyDescent="0.25">
      <c r="A103" s="213"/>
      <c r="B103" s="213"/>
      <c r="C103" s="237"/>
      <c r="D103" s="213"/>
      <c r="E103" s="238"/>
    </row>
    <row r="104" spans="1:5" s="221" customFormat="1" x14ac:dyDescent="0.25">
      <c r="A104" s="213"/>
      <c r="B104" s="213"/>
      <c r="C104" s="237"/>
      <c r="D104" s="213"/>
      <c r="E104" s="238"/>
    </row>
    <row r="105" spans="1:5" s="221" customFormat="1" x14ac:dyDescent="0.25">
      <c r="A105" s="213"/>
      <c r="B105" s="213"/>
      <c r="C105" s="237"/>
      <c r="D105" s="213"/>
      <c r="E105" s="238"/>
    </row>
    <row r="106" spans="1:5" s="221" customFormat="1" x14ac:dyDescent="0.25">
      <c r="A106" s="213"/>
      <c r="B106" s="213"/>
      <c r="C106" s="237"/>
      <c r="D106" s="213"/>
      <c r="E106" s="238"/>
    </row>
    <row r="107" spans="1:5" s="221" customFormat="1" x14ac:dyDescent="0.25">
      <c r="A107" s="213"/>
      <c r="B107" s="213"/>
      <c r="C107" s="237"/>
      <c r="D107" s="213"/>
      <c r="E107" s="238"/>
    </row>
    <row r="108" spans="1:5" s="221" customFormat="1" x14ac:dyDescent="0.25">
      <c r="A108" s="213"/>
      <c r="B108" s="213"/>
      <c r="C108" s="237"/>
      <c r="D108" s="213"/>
      <c r="E108" s="238"/>
    </row>
    <row r="109" spans="1:5" s="221" customFormat="1" x14ac:dyDescent="0.25">
      <c r="A109" s="213"/>
      <c r="B109" s="213"/>
      <c r="C109" s="237"/>
      <c r="D109" s="213"/>
      <c r="E109" s="238"/>
    </row>
    <row r="110" spans="1:5" s="221" customFormat="1" x14ac:dyDescent="0.25">
      <c r="A110" s="213"/>
      <c r="B110" s="213"/>
      <c r="C110" s="237"/>
      <c r="D110" s="213"/>
      <c r="E110" s="238"/>
    </row>
    <row r="111" spans="1:5" s="221" customFormat="1" x14ac:dyDescent="0.25">
      <c r="A111" s="213"/>
      <c r="B111" s="213"/>
      <c r="C111" s="237"/>
      <c r="D111" s="213"/>
      <c r="E111" s="238"/>
    </row>
    <row r="112" spans="1:5" s="221" customFormat="1" x14ac:dyDescent="0.25">
      <c r="A112" s="213"/>
      <c r="B112" s="213"/>
      <c r="C112" s="237"/>
      <c r="D112" s="213"/>
      <c r="E112" s="238"/>
    </row>
    <row r="113" spans="1:5" s="221" customFormat="1" x14ac:dyDescent="0.25">
      <c r="A113" s="213"/>
      <c r="B113" s="213"/>
      <c r="C113" s="237"/>
      <c r="D113" s="213"/>
      <c r="E113" s="238"/>
    </row>
    <row r="114" spans="1:5" s="221" customFormat="1" x14ac:dyDescent="0.25">
      <c r="A114" s="213"/>
      <c r="B114" s="213"/>
      <c r="C114" s="237"/>
      <c r="D114" s="213"/>
      <c r="E114" s="238"/>
    </row>
    <row r="115" spans="1:5" s="221" customFormat="1" x14ac:dyDescent="0.25">
      <c r="A115" s="213"/>
      <c r="B115" s="213"/>
      <c r="C115" s="237"/>
      <c r="D115" s="213"/>
      <c r="E115" s="238"/>
    </row>
    <row r="116" spans="1:5" s="221" customFormat="1" x14ac:dyDescent="0.25">
      <c r="A116" s="213"/>
      <c r="B116" s="213"/>
      <c r="C116" s="237"/>
      <c r="D116" s="213"/>
      <c r="E116" s="238"/>
    </row>
    <row r="117" spans="1:5" s="221" customFormat="1" x14ac:dyDescent="0.25">
      <c r="A117" s="213"/>
      <c r="B117" s="213"/>
      <c r="C117" s="237"/>
      <c r="D117" s="213"/>
      <c r="E117" s="238"/>
    </row>
    <row r="118" spans="1:5" s="221" customFormat="1" x14ac:dyDescent="0.25">
      <c r="A118" s="213"/>
      <c r="B118" s="213"/>
      <c r="C118" s="237"/>
      <c r="D118" s="213"/>
      <c r="E118" s="238"/>
    </row>
    <row r="119" spans="1:5" s="221" customFormat="1" x14ac:dyDescent="0.25">
      <c r="A119" s="213"/>
      <c r="B119" s="213"/>
      <c r="C119" s="237"/>
      <c r="D119" s="213"/>
      <c r="E119" s="238"/>
    </row>
    <row r="120" spans="1:5" s="221" customFormat="1" x14ac:dyDescent="0.25">
      <c r="A120" s="213"/>
      <c r="B120" s="213"/>
      <c r="C120" s="237"/>
      <c r="D120" s="213"/>
      <c r="E120" s="238"/>
    </row>
    <row r="121" spans="1:5" s="221" customFormat="1" x14ac:dyDescent="0.25">
      <c r="A121" s="213"/>
      <c r="B121" s="213"/>
      <c r="C121" s="237"/>
      <c r="D121" s="213"/>
      <c r="E121" s="238"/>
    </row>
    <row r="122" spans="1:5" s="221" customFormat="1" x14ac:dyDescent="0.25">
      <c r="A122" s="213"/>
      <c r="B122" s="213"/>
      <c r="C122" s="237"/>
      <c r="D122" s="213"/>
      <c r="E122" s="238"/>
    </row>
    <row r="123" spans="1:5" s="221" customFormat="1" x14ac:dyDescent="0.25">
      <c r="A123" s="213"/>
      <c r="B123" s="213"/>
      <c r="C123" s="237"/>
      <c r="D123" s="213"/>
      <c r="E123" s="238"/>
    </row>
    <row r="124" spans="1:5" s="221" customFormat="1" x14ac:dyDescent="0.25">
      <c r="A124" s="213"/>
      <c r="B124" s="213"/>
      <c r="C124" s="237"/>
      <c r="D124" s="213"/>
      <c r="E124" s="238"/>
    </row>
    <row r="125" spans="1:5" s="221" customFormat="1" x14ac:dyDescent="0.25">
      <c r="A125" s="213"/>
      <c r="B125" s="213"/>
      <c r="C125" s="237"/>
      <c r="D125" s="213"/>
      <c r="E125" s="238"/>
    </row>
    <row r="126" spans="1:5" s="221" customFormat="1" x14ac:dyDescent="0.25">
      <c r="A126" s="213"/>
      <c r="B126" s="213"/>
      <c r="C126" s="237"/>
      <c r="D126" s="213"/>
      <c r="E126" s="238"/>
    </row>
    <row r="127" spans="1:5" s="221" customFormat="1" x14ac:dyDescent="0.25">
      <c r="A127" s="213"/>
      <c r="B127" s="213"/>
      <c r="C127" s="237"/>
      <c r="D127" s="213"/>
      <c r="E127" s="238"/>
    </row>
    <row r="128" spans="1:5" s="221" customFormat="1" x14ac:dyDescent="0.25">
      <c r="A128" s="213"/>
      <c r="B128" s="213"/>
      <c r="C128" s="237"/>
      <c r="D128" s="213"/>
      <c r="E128" s="238"/>
    </row>
    <row r="129" spans="1:5" s="221" customFormat="1" x14ac:dyDescent="0.25">
      <c r="A129" s="213"/>
      <c r="B129" s="213"/>
      <c r="C129" s="237"/>
      <c r="D129" s="213"/>
      <c r="E129" s="238"/>
    </row>
    <row r="130" spans="1:5" s="221" customFormat="1" x14ac:dyDescent="0.25">
      <c r="A130" s="213"/>
      <c r="B130" s="213"/>
      <c r="C130" s="237"/>
      <c r="D130" s="213"/>
      <c r="E130" s="238"/>
    </row>
    <row r="131" spans="1:5" s="221" customFormat="1" x14ac:dyDescent="0.25">
      <c r="A131" s="213"/>
      <c r="B131" s="213"/>
      <c r="C131" s="237"/>
      <c r="D131" s="213"/>
      <c r="E131" s="238"/>
    </row>
    <row r="132" spans="1:5" s="221" customFormat="1" x14ac:dyDescent="0.25">
      <c r="A132" s="213"/>
      <c r="B132" s="213"/>
      <c r="C132" s="237"/>
      <c r="D132" s="213"/>
      <c r="E132" s="238"/>
    </row>
    <row r="133" spans="1:5" s="221" customFormat="1" x14ac:dyDescent="0.25">
      <c r="A133" s="213"/>
      <c r="B133" s="213"/>
      <c r="C133" s="237"/>
      <c r="D133" s="213"/>
      <c r="E133" s="238"/>
    </row>
    <row r="134" spans="1:5" s="221" customFormat="1" x14ac:dyDescent="0.25">
      <c r="A134" s="213"/>
      <c r="B134" s="213"/>
      <c r="C134" s="237"/>
      <c r="D134" s="213"/>
      <c r="E134" s="238"/>
    </row>
    <row r="135" spans="1:5" s="221" customFormat="1" x14ac:dyDescent="0.25">
      <c r="A135" s="213"/>
      <c r="B135" s="213"/>
      <c r="C135" s="237"/>
      <c r="D135" s="213"/>
      <c r="E135" s="238"/>
    </row>
    <row r="136" spans="1:5" s="221" customFormat="1" x14ac:dyDescent="0.25">
      <c r="A136" s="213"/>
      <c r="B136" s="213"/>
      <c r="C136" s="237"/>
      <c r="D136" s="213"/>
      <c r="E136" s="238"/>
    </row>
    <row r="137" spans="1:5" s="221" customFormat="1" x14ac:dyDescent="0.25">
      <c r="A137" s="213"/>
      <c r="B137" s="213"/>
      <c r="C137" s="237"/>
      <c r="D137" s="213"/>
      <c r="E137" s="238"/>
    </row>
    <row r="138" spans="1:5" s="221" customFormat="1" x14ac:dyDescent="0.25">
      <c r="A138" s="213"/>
      <c r="B138" s="213"/>
      <c r="C138" s="237"/>
      <c r="D138" s="213"/>
      <c r="E138" s="238"/>
    </row>
    <row r="139" spans="1:5" s="221" customFormat="1" x14ac:dyDescent="0.25">
      <c r="A139" s="213"/>
      <c r="B139" s="213"/>
      <c r="C139" s="237"/>
      <c r="D139" s="213"/>
      <c r="E139" s="238"/>
    </row>
    <row r="140" spans="1:5" s="221" customFormat="1" x14ac:dyDescent="0.25">
      <c r="A140" s="213"/>
      <c r="B140" s="213"/>
      <c r="C140" s="237"/>
      <c r="D140" s="213"/>
      <c r="E140" s="238"/>
    </row>
    <row r="141" spans="1:5" s="221" customFormat="1" x14ac:dyDescent="0.25">
      <c r="A141" s="213"/>
      <c r="B141" s="213"/>
      <c r="C141" s="237"/>
      <c r="D141" s="213"/>
      <c r="E141" s="238"/>
    </row>
    <row r="142" spans="1:5" s="221" customFormat="1" x14ac:dyDescent="0.25">
      <c r="A142" s="213"/>
      <c r="B142" s="213"/>
      <c r="C142" s="237"/>
      <c r="D142" s="213"/>
      <c r="E142" s="238"/>
    </row>
    <row r="143" spans="1:5" s="221" customFormat="1" x14ac:dyDescent="0.25">
      <c r="A143" s="213"/>
      <c r="B143" s="213"/>
      <c r="C143" s="237"/>
      <c r="D143" s="213"/>
      <c r="E143" s="238"/>
    </row>
    <row r="144" spans="1:5" s="221" customFormat="1" x14ac:dyDescent="0.25">
      <c r="A144" s="213"/>
      <c r="B144" s="213"/>
      <c r="C144" s="237"/>
      <c r="D144" s="213"/>
      <c r="E144" s="238"/>
    </row>
    <row r="145" spans="1:5" s="221" customFormat="1" x14ac:dyDescent="0.25">
      <c r="A145" s="213"/>
      <c r="B145" s="213"/>
      <c r="C145" s="237"/>
      <c r="D145" s="213"/>
      <c r="E145" s="238"/>
    </row>
    <row r="146" spans="1:5" s="221" customFormat="1" x14ac:dyDescent="0.25">
      <c r="A146" s="213"/>
      <c r="B146" s="213"/>
      <c r="C146" s="237"/>
      <c r="D146" s="213"/>
      <c r="E146" s="238"/>
    </row>
    <row r="147" spans="1:5" s="221" customFormat="1" x14ac:dyDescent="0.25">
      <c r="A147" s="213"/>
      <c r="B147" s="213"/>
      <c r="C147" s="237"/>
      <c r="D147" s="213"/>
      <c r="E147" s="238"/>
    </row>
    <row r="148" spans="1:5" s="221" customFormat="1" x14ac:dyDescent="0.25">
      <c r="A148" s="213"/>
      <c r="B148" s="213"/>
      <c r="C148" s="237"/>
      <c r="D148" s="213"/>
      <c r="E148" s="238"/>
    </row>
    <row r="149" spans="1:5" s="221" customFormat="1" x14ac:dyDescent="0.25">
      <c r="A149" s="213"/>
      <c r="B149" s="213"/>
      <c r="C149" s="237"/>
      <c r="D149" s="213"/>
      <c r="E149" s="238"/>
    </row>
    <row r="150" spans="1:5" s="221" customFormat="1" x14ac:dyDescent="0.25">
      <c r="A150" s="213"/>
      <c r="B150" s="213"/>
      <c r="C150" s="237"/>
      <c r="D150" s="213"/>
      <c r="E150" s="238"/>
    </row>
    <row r="151" spans="1:5" s="221" customFormat="1" x14ac:dyDescent="0.25">
      <c r="A151" s="213"/>
      <c r="B151" s="213"/>
      <c r="C151" s="237"/>
      <c r="D151" s="213"/>
      <c r="E151" s="238"/>
    </row>
    <row r="152" spans="1:5" s="221" customFormat="1" x14ac:dyDescent="0.25">
      <c r="A152" s="213"/>
      <c r="B152" s="213"/>
      <c r="C152" s="237"/>
      <c r="D152" s="213"/>
      <c r="E152" s="238"/>
    </row>
    <row r="153" spans="1:5" s="221" customFormat="1" x14ac:dyDescent="0.25">
      <c r="A153" s="213"/>
      <c r="B153" s="213"/>
      <c r="C153" s="237"/>
      <c r="D153" s="213"/>
      <c r="E153" s="238"/>
    </row>
    <row r="154" spans="1:5" s="221" customFormat="1" x14ac:dyDescent="0.25">
      <c r="A154" s="213"/>
      <c r="B154" s="213"/>
      <c r="C154" s="237"/>
      <c r="D154" s="213"/>
      <c r="E154" s="238"/>
    </row>
    <row r="155" spans="1:5" s="221" customFormat="1" x14ac:dyDescent="0.25">
      <c r="A155" s="213"/>
      <c r="B155" s="213"/>
      <c r="C155" s="237"/>
      <c r="D155" s="213"/>
      <c r="E155" s="238"/>
    </row>
    <row r="156" spans="1:5" s="221" customFormat="1" x14ac:dyDescent="0.25">
      <c r="A156" s="213"/>
      <c r="B156" s="213"/>
      <c r="C156" s="237"/>
      <c r="D156" s="213"/>
      <c r="E156" s="238"/>
    </row>
    <row r="157" spans="1:5" s="221" customFormat="1" x14ac:dyDescent="0.25">
      <c r="A157" s="213"/>
      <c r="B157" s="213"/>
      <c r="C157" s="237"/>
      <c r="D157" s="213"/>
      <c r="E157" s="238"/>
    </row>
    <row r="158" spans="1:5" s="221" customFormat="1" x14ac:dyDescent="0.25">
      <c r="A158" s="213"/>
      <c r="B158" s="213"/>
      <c r="C158" s="237"/>
      <c r="D158" s="213"/>
      <c r="E158" s="238"/>
    </row>
    <row r="159" spans="1:5" s="221" customFormat="1" x14ac:dyDescent="0.25">
      <c r="A159" s="213"/>
      <c r="B159" s="213"/>
      <c r="C159" s="237"/>
      <c r="D159" s="213"/>
      <c r="E159" s="238"/>
    </row>
    <row r="160" spans="1:5" s="226" customFormat="1" x14ac:dyDescent="0.25">
      <c r="C160" s="239"/>
      <c r="E160" s="338">
        <f>SUM(E5:E159)</f>
        <v>0</v>
      </c>
    </row>
    <row r="161" spans="3:3" s="226" customFormat="1" x14ac:dyDescent="0.25">
      <c r="C161" s="239"/>
    </row>
  </sheetData>
  <mergeCells count="2">
    <mergeCell ref="A3:E3"/>
    <mergeCell ref="B1:E1"/>
  </mergeCells>
  <pageMargins left="0.7" right="0.7" top="0.75" bottom="0.75" header="0.3" footer="0.3"/>
  <pageSetup orientation="portrait" horizontalDpi="4294967294" verticalDpi="4294967294"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25</vt:i4>
      </vt:variant>
    </vt:vector>
  </HeadingPairs>
  <TitlesOfParts>
    <vt:vector size="38" baseType="lpstr">
      <vt:lpstr>RESUMEN</vt:lpstr>
      <vt:lpstr>POA</vt:lpstr>
      <vt:lpstr>PDA</vt:lpstr>
      <vt:lpstr>GDG &amp; IMPLEMENTOS DEPORTIVOS</vt:lpstr>
      <vt:lpstr>PIMA</vt:lpstr>
      <vt:lpstr>SUELDOS Y SALARIOS</vt:lpstr>
      <vt:lpstr>HONORARIOS</vt:lpstr>
      <vt:lpstr>DECLARACIÓN DE CONTRATACIONES</vt:lpstr>
      <vt:lpstr>DECLARACIÓN DE TRANSFERENCIAS</vt:lpstr>
      <vt:lpstr>ACTIVIDADES </vt:lpstr>
      <vt:lpstr>ITEMS</vt:lpstr>
      <vt:lpstr>LISTAS</vt:lpstr>
      <vt:lpstr>Hoja2</vt:lpstr>
      <vt:lpstr>Actividades</vt:lpstr>
      <vt:lpstr>ACTIVIDADES_RECREATIVAS</vt:lpstr>
      <vt:lpstr>ALCANCE</vt:lpstr>
      <vt:lpstr>PDA!Área_de_impresión</vt:lpstr>
      <vt:lpstr>RESUMEN!Área_de_impresión</vt:lpstr>
      <vt:lpstr>AUTOGESTIÓN</vt:lpstr>
      <vt:lpstr>Campeonato</vt:lpstr>
      <vt:lpstr>CAMPEONATO_SELECTIVO</vt:lpstr>
      <vt:lpstr>CONCENTRADO_CAMPAMENTO_BASE_DE_ENTRENAMIENTO</vt:lpstr>
      <vt:lpstr>CORRIENTE_POA</vt:lpstr>
      <vt:lpstr>DEPORTE</vt:lpstr>
      <vt:lpstr>EVALUACIÓN</vt:lpstr>
      <vt:lpstr>GASTOS_DEPORTIVOS_GENERALES</vt:lpstr>
      <vt:lpstr>GASTOS_EN_CAPACITACIÓN_DEPORTIVA_O_RECREATIVA</vt:lpstr>
      <vt:lpstr>GÉNERO</vt:lpstr>
      <vt:lpstr>IMPLEMENTACIÓN_DEPORTIVA</vt:lpstr>
      <vt:lpstr>INICIALES</vt:lpstr>
      <vt:lpstr>INVERSIÓN</vt:lpstr>
      <vt:lpstr>JUEGOS</vt:lpstr>
      <vt:lpstr>OPERACIÓN_Y_MANTENIMIENTO_ADMINISTRATIVO_DE_LAS_ORGANIZACIONES_DEPORTIVAS</vt:lpstr>
      <vt:lpstr>OPERACIÓN_Y_MANTENIMIENTO_DE_ESCENARIOS_DEPORTIVOS</vt:lpstr>
      <vt:lpstr>OTROS</vt:lpstr>
      <vt:lpstr>SELECCION</vt:lpstr>
      <vt:lpstr>Selectivo</vt:lpstr>
      <vt:lpstr>TIPO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dc:creator>
  <cp:lastModifiedBy>Carlos Sozoranga</cp:lastModifiedBy>
  <cp:lastPrinted>2019-08-28T19:37:12Z</cp:lastPrinted>
  <dcterms:created xsi:type="dcterms:W3CDTF">2016-09-01T03:21:41Z</dcterms:created>
  <dcterms:modified xsi:type="dcterms:W3CDTF">2020-01-17T15:57:07Z</dcterms:modified>
</cp:coreProperties>
</file>