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300" windowWidth="12000" windowHeight="5325"/>
  </bookViews>
  <sheets>
    <sheet name="RESUMEN" sheetId="6" r:id="rId1"/>
    <sheet name="POA" sheetId="1" r:id="rId2"/>
    <sheet name="SUELDOS Y SALARIOS" sheetId="15" r:id="rId3"/>
    <sheet name="HONORARIOS" sheetId="8" r:id="rId4"/>
    <sheet name="FLUJOS" sheetId="9" state="hidden" r:id="rId5"/>
    <sheet name="ESTRUCTURA PRESUPUESTARIA" sheetId="10" state="hidden" r:id="rId6"/>
    <sheet name="LISTAS" sheetId="2" state="hidden" r:id="rId7"/>
    <sheet name="ITEMS" sheetId="11" r:id="rId8"/>
    <sheet name="ACTIVIDADES " sheetId="12" r:id="rId9"/>
    <sheet name="INDICADORES" sheetId="13" state="hidden" r:id="rId10"/>
    <sheet name="PLAN ANUAL DEPORTIVO" sheetId="16" state="hidden" r:id="rId11"/>
    <sheet name="Hoja1" sheetId="18" state="hidden" r:id="rId12"/>
  </sheets>
  <definedNames>
    <definedName name="_xlnm._FilterDatabase" localSheetId="9" hidden="1">INDICADORES!$A$1:$E$19</definedName>
    <definedName name="_xlnm._FilterDatabase" localSheetId="6" hidden="1">LISTAS!$D$1:$E$100</definedName>
    <definedName name="_xlnm._FilterDatabase" localSheetId="1" hidden="1">POA!$A$3:$AK$3</definedName>
    <definedName name="Actividades">LISTAS!$I$2:$I$14</definedName>
    <definedName name="Actividades_Recreativas">LISTAS!$K$13:$L$13</definedName>
    <definedName name="_xlnm.Print_Area" localSheetId="0">RESUMEN!$B$4:$T$74</definedName>
    <definedName name="Base_de_entrenamiento">LISTAS!$K$9</definedName>
    <definedName name="Campamentos">LISTAS!$K$7</definedName>
    <definedName name="Campeonato">LISTAS!$K$11:$M$11</definedName>
    <definedName name="Concentrado">LISTAS!$K$6</definedName>
    <definedName name="Evaluación">LISTAS!$K$8</definedName>
    <definedName name="Gastos_Deportivos_Generales">LISTAS!$K$5</definedName>
    <definedName name="Gastos_en_temas_de_capacitación_deportivos">LISTAS!$K$4</definedName>
    <definedName name="Implementación_Deportiva">LISTAS!$K$14</definedName>
    <definedName name="Juegos">LISTAS!$K$12:$M$12</definedName>
    <definedName name="OPERACIÓN_Y_MANTENIMIENTO_ADMINISTRATIVO_DE_LAS_ORGANIZACIONES_DEPORTIVAS">LISTAS!$K$2</definedName>
    <definedName name="Operación_y_mantenimiento_de_escenarios_deportivos">LISTAS!$K$3</definedName>
    <definedName name="Selectivo">LISTAS!$K$10</definedName>
  </definedNames>
  <calcPr calcId="145621"/>
</workbook>
</file>

<file path=xl/calcChain.xml><?xml version="1.0" encoding="utf-8"?>
<calcChain xmlns="http://schemas.openxmlformats.org/spreadsheetml/2006/main">
  <c r="AK5" i="1" l="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10" i="1"/>
  <c r="AK111" i="1"/>
  <c r="AK112" i="1"/>
  <c r="AK113" i="1"/>
  <c r="AK114" i="1"/>
  <c r="AK115" i="1"/>
  <c r="AK116" i="1"/>
  <c r="AK117" i="1"/>
  <c r="AK118" i="1"/>
  <c r="AK119" i="1"/>
  <c r="AK120" i="1"/>
  <c r="AK121" i="1"/>
  <c r="AK122" i="1"/>
  <c r="AK123" i="1"/>
  <c r="AK124" i="1"/>
  <c r="AK125" i="1"/>
  <c r="AK126" i="1"/>
  <c r="AK127" i="1"/>
  <c r="AK128" i="1"/>
  <c r="AK129" i="1"/>
  <c r="AK130" i="1"/>
  <c r="AK131" i="1"/>
  <c r="AK132" i="1"/>
  <c r="AK133" i="1"/>
  <c r="AK134" i="1"/>
  <c r="AK135" i="1"/>
  <c r="AK136" i="1"/>
  <c r="AK137" i="1"/>
  <c r="AK138" i="1"/>
  <c r="AK139" i="1"/>
  <c r="AK140" i="1"/>
  <c r="AK141" i="1"/>
  <c r="AK142" i="1"/>
  <c r="AK143" i="1"/>
  <c r="AK144"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74" i="1"/>
  <c r="AK175" i="1"/>
  <c r="AK176" i="1"/>
  <c r="AK177" i="1"/>
  <c r="AK178" i="1"/>
  <c r="AK179" i="1"/>
  <c r="AK180" i="1"/>
  <c r="AK181" i="1"/>
  <c r="AK182" i="1"/>
  <c r="AK183" i="1"/>
  <c r="AK184" i="1"/>
  <c r="AK185" i="1"/>
  <c r="AK186"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4" i="1"/>
  <c r="W4" i="1"/>
  <c r="V4" i="1" s="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4" i="1"/>
  <c r="C41" i="6" l="1"/>
  <c r="C36" i="6" s="1"/>
  <c r="N7" i="9" l="1"/>
  <c r="M7" i="9"/>
  <c r="L7" i="9"/>
  <c r="K7" i="9"/>
  <c r="J7" i="9"/>
  <c r="I7" i="9"/>
  <c r="H7" i="9"/>
  <c r="G7" i="9"/>
  <c r="F7" i="9"/>
  <c r="E7" i="9"/>
  <c r="D7" i="9"/>
  <c r="C7" i="9"/>
  <c r="B7" i="9"/>
  <c r="N6" i="9"/>
  <c r="N5" i="9"/>
  <c r="P110" i="8"/>
  <c r="R109" i="8"/>
  <c r="Q109" i="8"/>
  <c r="P109" i="8"/>
  <c r="O109" i="8"/>
  <c r="N109" i="8"/>
  <c r="M109" i="8"/>
  <c r="L109" i="8"/>
  <c r="K109" i="8"/>
  <c r="J109" i="8"/>
  <c r="I109" i="8"/>
  <c r="H109" i="8"/>
  <c r="G109" i="8"/>
  <c r="R108" i="8"/>
  <c r="Q108" i="8"/>
  <c r="P108" i="8"/>
  <c r="O108" i="8"/>
  <c r="N108" i="8"/>
  <c r="M108" i="8"/>
  <c r="L108" i="8"/>
  <c r="K108" i="8"/>
  <c r="J108" i="8"/>
  <c r="I108" i="8"/>
  <c r="H108" i="8"/>
  <c r="G108" i="8"/>
  <c r="R107" i="8"/>
  <c r="R110" i="8" s="1"/>
  <c r="Q107" i="8"/>
  <c r="Q110" i="8" s="1"/>
  <c r="P107" i="8"/>
  <c r="O107" i="8"/>
  <c r="O110" i="8" s="1"/>
  <c r="N107" i="8"/>
  <c r="N110" i="8" s="1"/>
  <c r="M107" i="8"/>
  <c r="M110" i="8" s="1"/>
  <c r="L107" i="8"/>
  <c r="L110" i="8" s="1"/>
  <c r="K107" i="8"/>
  <c r="K110" i="8" s="1"/>
  <c r="J107" i="8"/>
  <c r="J110" i="8" s="1"/>
  <c r="I107" i="8"/>
  <c r="I110" i="8" s="1"/>
  <c r="H107" i="8"/>
  <c r="H110" i="8" s="1"/>
  <c r="G107" i="8"/>
  <c r="Q101" i="8"/>
  <c r="P101" i="8"/>
  <c r="O101" i="8"/>
  <c r="N101" i="8"/>
  <c r="M101" i="8"/>
  <c r="L101" i="8"/>
  <c r="K101" i="8"/>
  <c r="J101" i="8"/>
  <c r="I101" i="8"/>
  <c r="H101" i="8"/>
  <c r="G101" i="8"/>
  <c r="F101" i="8"/>
  <c r="E101" i="8"/>
  <c r="R100" i="8"/>
  <c r="R99" i="8"/>
  <c r="R98" i="8"/>
  <c r="R97" i="8"/>
  <c r="R96" i="8"/>
  <c r="R95" i="8"/>
  <c r="R94" i="8"/>
  <c r="R93" i="8"/>
  <c r="R92" i="8"/>
  <c r="R91" i="8"/>
  <c r="R90" i="8"/>
  <c r="R89" i="8"/>
  <c r="R88" i="8"/>
  <c r="R87" i="8"/>
  <c r="R86" i="8"/>
  <c r="R85" i="8"/>
  <c r="R84" i="8"/>
  <c r="R83" i="8"/>
  <c r="R82" i="8"/>
  <c r="R81" i="8"/>
  <c r="R80" i="8"/>
  <c r="R79" i="8"/>
  <c r="R78" i="8"/>
  <c r="R77" i="8"/>
  <c r="R76" i="8"/>
  <c r="R75" i="8"/>
  <c r="R74" i="8"/>
  <c r="R73" i="8"/>
  <c r="R72" i="8"/>
  <c r="R71" i="8"/>
  <c r="R70" i="8"/>
  <c r="R69" i="8"/>
  <c r="R68" i="8"/>
  <c r="R67" i="8"/>
  <c r="R66" i="8"/>
  <c r="R65" i="8"/>
  <c r="R64" i="8"/>
  <c r="R63" i="8"/>
  <c r="R62" i="8"/>
  <c r="R61" i="8"/>
  <c r="R60" i="8"/>
  <c r="R59" i="8"/>
  <c r="R58" i="8"/>
  <c r="R57" i="8"/>
  <c r="R56" i="8"/>
  <c r="R55" i="8"/>
  <c r="R54" i="8"/>
  <c r="R53" i="8"/>
  <c r="R52" i="8"/>
  <c r="R51" i="8"/>
  <c r="R50" i="8"/>
  <c r="R49" i="8"/>
  <c r="R48" i="8"/>
  <c r="R47" i="8"/>
  <c r="R46" i="8"/>
  <c r="R45" i="8"/>
  <c r="R44" i="8"/>
  <c r="R43" i="8"/>
  <c r="R42" i="8"/>
  <c r="R41" i="8"/>
  <c r="R40" i="8"/>
  <c r="R39" i="8"/>
  <c r="R38" i="8"/>
  <c r="R37" i="8"/>
  <c r="R36" i="8"/>
  <c r="R35" i="8"/>
  <c r="R34" i="8"/>
  <c r="R33" i="8"/>
  <c r="R32" i="8"/>
  <c r="R31" i="8"/>
  <c r="R30" i="8"/>
  <c r="R29" i="8"/>
  <c r="R28" i="8"/>
  <c r="R27" i="8"/>
  <c r="R26" i="8"/>
  <c r="R25" i="8"/>
  <c r="R24" i="8"/>
  <c r="R23" i="8"/>
  <c r="R22" i="8"/>
  <c r="R21" i="8"/>
  <c r="R20" i="8"/>
  <c r="R19" i="8"/>
  <c r="R18" i="8"/>
  <c r="X257" i="15"/>
  <c r="W257" i="15"/>
  <c r="V257" i="15"/>
  <c r="U257" i="15"/>
  <c r="T257" i="15"/>
  <c r="S257" i="15"/>
  <c r="R257" i="15"/>
  <c r="Q257" i="15"/>
  <c r="P257" i="15"/>
  <c r="O257" i="15"/>
  <c r="N257" i="15"/>
  <c r="M257" i="15"/>
  <c r="X256" i="15"/>
  <c r="W256" i="15"/>
  <c r="V256" i="15"/>
  <c r="U256" i="15"/>
  <c r="T256" i="15"/>
  <c r="S256" i="15"/>
  <c r="R256" i="15"/>
  <c r="Q256" i="15"/>
  <c r="P256" i="15"/>
  <c r="O256" i="15"/>
  <c r="N256" i="15"/>
  <c r="M256" i="15"/>
  <c r="X255" i="15"/>
  <c r="W255" i="15"/>
  <c r="W258" i="15" s="1"/>
  <c r="V255" i="15"/>
  <c r="U255" i="15"/>
  <c r="U258" i="15" s="1"/>
  <c r="T255" i="15"/>
  <c r="S255" i="15"/>
  <c r="S258" i="15" s="1"/>
  <c r="R255" i="15"/>
  <c r="Q255" i="15"/>
  <c r="Q258" i="15" s="1"/>
  <c r="P255" i="15"/>
  <c r="O255" i="15"/>
  <c r="O258" i="15" s="1"/>
  <c r="N255" i="15"/>
  <c r="M255" i="15"/>
  <c r="M258" i="15" s="1"/>
  <c r="X251" i="15"/>
  <c r="W251" i="15"/>
  <c r="V251" i="15"/>
  <c r="U251" i="15"/>
  <c r="T251" i="15"/>
  <c r="S251" i="15"/>
  <c r="R251" i="15"/>
  <c r="Q251" i="15"/>
  <c r="P251" i="15"/>
  <c r="O251" i="15"/>
  <c r="N251" i="15"/>
  <c r="M251" i="15"/>
  <c r="L251" i="15"/>
  <c r="K251" i="15"/>
  <c r="J251" i="15"/>
  <c r="I251" i="15"/>
  <c r="H251" i="15"/>
  <c r="G251" i="15"/>
  <c r="F251" i="15"/>
  <c r="Y250" i="15"/>
  <c r="Y249" i="15"/>
  <c r="Y248" i="15"/>
  <c r="Y247" i="15"/>
  <c r="Y246" i="15"/>
  <c r="Y245" i="15"/>
  <c r="Y244" i="15"/>
  <c r="Y243" i="15"/>
  <c r="Y242" i="15"/>
  <c r="Y241" i="15"/>
  <c r="Y240" i="15"/>
  <c r="Y239" i="15"/>
  <c r="Y238" i="15"/>
  <c r="Y237" i="15"/>
  <c r="Y236" i="15"/>
  <c r="Y235" i="15"/>
  <c r="Y234" i="15"/>
  <c r="Y233" i="15"/>
  <c r="Y232" i="15"/>
  <c r="Y231" i="15"/>
  <c r="Y230" i="15"/>
  <c r="Y229" i="15"/>
  <c r="Y228" i="15"/>
  <c r="Y227" i="15"/>
  <c r="Y226" i="15"/>
  <c r="Y225" i="15"/>
  <c r="Y224" i="15"/>
  <c r="Y223" i="15"/>
  <c r="Y222" i="15"/>
  <c r="Y221" i="15"/>
  <c r="Y220" i="15"/>
  <c r="Y219" i="15"/>
  <c r="Y218" i="15"/>
  <c r="Y217" i="15"/>
  <c r="Y216" i="15"/>
  <c r="Y215" i="15"/>
  <c r="Y214" i="15"/>
  <c r="Y213" i="15"/>
  <c r="Y212" i="15"/>
  <c r="Y211" i="15"/>
  <c r="Y210" i="15"/>
  <c r="Y209" i="15"/>
  <c r="Y208" i="15"/>
  <c r="Y207" i="15"/>
  <c r="Y206" i="15"/>
  <c r="Y205" i="15"/>
  <c r="Y204" i="15"/>
  <c r="Y203" i="15"/>
  <c r="Y202" i="15"/>
  <c r="Y201" i="15"/>
  <c r="Y200" i="15"/>
  <c r="Y199" i="15"/>
  <c r="Y198" i="15"/>
  <c r="Y197" i="15"/>
  <c r="Y196" i="15"/>
  <c r="Y195" i="15"/>
  <c r="Y194" i="15"/>
  <c r="Y193" i="15"/>
  <c r="Y192" i="15"/>
  <c r="Y191" i="15"/>
  <c r="Y190" i="15"/>
  <c r="Y189" i="15"/>
  <c r="Y188" i="15"/>
  <c r="Y187" i="15"/>
  <c r="Y186" i="15"/>
  <c r="Y185" i="15"/>
  <c r="Y184" i="15"/>
  <c r="Y183" i="15"/>
  <c r="Y182" i="15"/>
  <c r="Y181" i="15"/>
  <c r="Y180" i="15"/>
  <c r="Y179" i="15"/>
  <c r="Y178" i="15"/>
  <c r="Y177" i="15"/>
  <c r="Y176" i="15"/>
  <c r="Y175" i="15"/>
  <c r="Y174" i="15"/>
  <c r="Y173" i="15"/>
  <c r="Y172" i="15"/>
  <c r="Y171" i="15"/>
  <c r="Y170" i="15"/>
  <c r="Y169" i="15"/>
  <c r="Y168" i="15"/>
  <c r="Y167" i="15"/>
  <c r="Y166" i="15"/>
  <c r="Y165" i="15"/>
  <c r="Y164" i="15"/>
  <c r="Y163" i="15"/>
  <c r="Y162" i="15"/>
  <c r="Y161" i="15"/>
  <c r="Y160" i="15"/>
  <c r="Y159" i="15"/>
  <c r="Y158" i="15"/>
  <c r="Y157" i="15"/>
  <c r="Y156" i="15"/>
  <c r="Y155" i="15"/>
  <c r="Y154" i="15"/>
  <c r="Y153" i="15"/>
  <c r="Y152" i="15"/>
  <c r="Y151" i="15"/>
  <c r="Y150" i="15"/>
  <c r="Y149" i="15"/>
  <c r="Y148" i="15"/>
  <c r="Y147" i="15"/>
  <c r="Y146" i="15"/>
  <c r="Y145" i="15"/>
  <c r="Y144" i="15"/>
  <c r="Y143" i="15"/>
  <c r="Y142" i="15"/>
  <c r="Y141" i="15"/>
  <c r="Y140" i="15"/>
  <c r="Y139" i="15"/>
  <c r="Y138" i="15"/>
  <c r="Y137" i="15"/>
  <c r="Y136" i="15"/>
  <c r="Y135" i="15"/>
  <c r="Y134" i="15"/>
  <c r="Y133" i="15"/>
  <c r="Y132" i="15"/>
  <c r="Y131" i="15"/>
  <c r="Y130" i="15"/>
  <c r="Y129" i="15"/>
  <c r="Y128" i="15"/>
  <c r="Y127" i="15"/>
  <c r="Y126" i="15"/>
  <c r="Y125" i="15"/>
  <c r="Y124" i="15"/>
  <c r="Y123" i="15"/>
  <c r="Y122" i="15"/>
  <c r="Y121" i="15"/>
  <c r="Y120" i="15"/>
  <c r="Y119" i="15"/>
  <c r="Y118" i="15"/>
  <c r="Y117" i="15"/>
  <c r="Y116" i="15"/>
  <c r="Y115" i="15"/>
  <c r="Y114" i="15"/>
  <c r="Y113" i="15"/>
  <c r="Y112" i="15"/>
  <c r="Y111" i="15"/>
  <c r="Y110" i="15"/>
  <c r="Y109" i="15"/>
  <c r="Y108" i="15"/>
  <c r="Y107" i="15"/>
  <c r="Y106" i="15"/>
  <c r="Y105" i="15"/>
  <c r="Y104" i="15"/>
  <c r="Y103" i="15"/>
  <c r="Y102" i="15"/>
  <c r="Y101" i="15"/>
  <c r="Y100" i="15"/>
  <c r="Y99" i="15"/>
  <c r="Y98" i="15"/>
  <c r="Y97" i="15"/>
  <c r="Y96" i="15"/>
  <c r="Y95" i="15"/>
  <c r="Y94" i="15"/>
  <c r="Y93" i="15"/>
  <c r="Y92" i="15"/>
  <c r="Y91" i="15"/>
  <c r="Y90" i="15"/>
  <c r="Y89" i="15"/>
  <c r="Y88" i="15"/>
  <c r="Y87" i="15"/>
  <c r="Y86" i="15"/>
  <c r="Y85" i="15"/>
  <c r="Y84" i="15"/>
  <c r="Y83" i="15"/>
  <c r="Y82" i="15"/>
  <c r="Y81" i="15"/>
  <c r="Y80" i="15"/>
  <c r="Y79" i="15"/>
  <c r="Y78" i="15"/>
  <c r="Y77" i="15"/>
  <c r="Y76" i="15"/>
  <c r="Y75" i="15"/>
  <c r="Y74" i="15"/>
  <c r="Y73" i="15"/>
  <c r="Y72" i="15"/>
  <c r="Y71" i="15"/>
  <c r="Y70" i="15"/>
  <c r="Y69" i="15"/>
  <c r="Y68" i="15"/>
  <c r="Y67" i="15"/>
  <c r="Y66" i="15"/>
  <c r="Y65" i="15"/>
  <c r="Y64" i="15"/>
  <c r="Y63" i="15"/>
  <c r="Y62" i="15"/>
  <c r="Y61" i="15"/>
  <c r="Y60" i="15"/>
  <c r="Y59" i="15"/>
  <c r="Y58" i="15"/>
  <c r="Y57" i="15"/>
  <c r="Y56" i="15"/>
  <c r="Y55" i="15"/>
  <c r="Y54" i="15"/>
  <c r="Y53" i="15"/>
  <c r="Y52" i="15"/>
  <c r="Y51" i="15"/>
  <c r="Y50" i="15"/>
  <c r="Y49" i="15"/>
  <c r="Y48" i="15"/>
  <c r="Y47" i="15"/>
  <c r="Y46" i="15"/>
  <c r="Y45" i="15"/>
  <c r="Y44" i="15"/>
  <c r="Y43" i="15"/>
  <c r="Y42" i="15"/>
  <c r="Y41" i="15"/>
  <c r="Y40" i="15"/>
  <c r="Y39" i="15"/>
  <c r="Y38" i="15"/>
  <c r="Y37" i="15"/>
  <c r="Y36" i="15"/>
  <c r="Y35" i="15"/>
  <c r="Y34" i="15"/>
  <c r="Y33" i="15"/>
  <c r="Y32" i="15"/>
  <c r="Y31" i="15"/>
  <c r="Y30" i="15"/>
  <c r="Y29" i="15"/>
  <c r="Y28" i="15"/>
  <c r="Y27" i="15"/>
  <c r="Y26" i="15"/>
  <c r="Y25" i="15"/>
  <c r="Y24" i="15"/>
  <c r="Y23" i="15"/>
  <c r="Y22" i="15"/>
  <c r="Y21" i="15"/>
  <c r="Y20" i="15"/>
  <c r="Y19" i="15"/>
  <c r="AJ212" i="1"/>
  <c r="AI212" i="1"/>
  <c r="AH212" i="1"/>
  <c r="AG212" i="1"/>
  <c r="AF212" i="1"/>
  <c r="AE212" i="1"/>
  <c r="AD212" i="1"/>
  <c r="AC212" i="1"/>
  <c r="AB212" i="1"/>
  <c r="AA212" i="1"/>
  <c r="Z212" i="1"/>
  <c r="Y212" i="1"/>
  <c r="U212" i="1"/>
  <c r="T212" i="1"/>
  <c r="W211" i="1"/>
  <c r="S211" i="1"/>
  <c r="W210" i="1"/>
  <c r="S210" i="1"/>
  <c r="W209" i="1"/>
  <c r="S209" i="1"/>
  <c r="W208" i="1"/>
  <c r="S208" i="1"/>
  <c r="W207" i="1"/>
  <c r="S207" i="1"/>
  <c r="W206" i="1"/>
  <c r="S206" i="1"/>
  <c r="W205" i="1"/>
  <c r="S205" i="1"/>
  <c r="W204" i="1"/>
  <c r="S204" i="1"/>
  <c r="W203" i="1"/>
  <c r="S203" i="1"/>
  <c r="W202" i="1"/>
  <c r="S202" i="1"/>
  <c r="W201" i="1"/>
  <c r="S201" i="1"/>
  <c r="W200" i="1"/>
  <c r="S200" i="1"/>
  <c r="W199" i="1"/>
  <c r="S199" i="1"/>
  <c r="W198" i="1"/>
  <c r="S198" i="1"/>
  <c r="W197" i="1"/>
  <c r="S197" i="1"/>
  <c r="W196" i="1"/>
  <c r="S196" i="1"/>
  <c r="W195" i="1"/>
  <c r="S195" i="1"/>
  <c r="W194" i="1"/>
  <c r="S194" i="1"/>
  <c r="W193" i="1"/>
  <c r="S193" i="1"/>
  <c r="W192" i="1"/>
  <c r="S192" i="1"/>
  <c r="W191" i="1"/>
  <c r="S191" i="1"/>
  <c r="W190" i="1"/>
  <c r="S190" i="1"/>
  <c r="W189" i="1"/>
  <c r="S189" i="1"/>
  <c r="W188" i="1"/>
  <c r="S188" i="1"/>
  <c r="W187" i="1"/>
  <c r="S187" i="1"/>
  <c r="W186" i="1"/>
  <c r="S186" i="1"/>
  <c r="W185" i="1"/>
  <c r="S185" i="1"/>
  <c r="W184" i="1"/>
  <c r="S184" i="1"/>
  <c r="W183" i="1"/>
  <c r="S183" i="1"/>
  <c r="W182" i="1"/>
  <c r="S182" i="1"/>
  <c r="W181" i="1"/>
  <c r="S181" i="1"/>
  <c r="W180" i="1"/>
  <c r="S180" i="1"/>
  <c r="W179" i="1"/>
  <c r="S179" i="1"/>
  <c r="W178" i="1"/>
  <c r="S178" i="1"/>
  <c r="W177" i="1"/>
  <c r="S177" i="1"/>
  <c r="W176" i="1"/>
  <c r="S176" i="1"/>
  <c r="W175" i="1"/>
  <c r="S175" i="1"/>
  <c r="W174" i="1"/>
  <c r="S174" i="1"/>
  <c r="W173" i="1"/>
  <c r="S173" i="1"/>
  <c r="W172" i="1"/>
  <c r="S172" i="1"/>
  <c r="W171" i="1"/>
  <c r="S171" i="1"/>
  <c r="W170" i="1"/>
  <c r="S170" i="1"/>
  <c r="W169" i="1"/>
  <c r="S169" i="1"/>
  <c r="W168" i="1"/>
  <c r="S168" i="1"/>
  <c r="W167" i="1"/>
  <c r="S167" i="1"/>
  <c r="W166" i="1"/>
  <c r="S166" i="1"/>
  <c r="W165" i="1"/>
  <c r="S165" i="1"/>
  <c r="W164" i="1"/>
  <c r="S164" i="1"/>
  <c r="W163" i="1"/>
  <c r="S163" i="1"/>
  <c r="W162" i="1"/>
  <c r="S162" i="1"/>
  <c r="W161" i="1"/>
  <c r="S161" i="1"/>
  <c r="W160" i="1"/>
  <c r="S160" i="1"/>
  <c r="W159" i="1"/>
  <c r="S159" i="1"/>
  <c r="W158" i="1"/>
  <c r="S158" i="1"/>
  <c r="W157" i="1"/>
  <c r="S157" i="1"/>
  <c r="W156" i="1"/>
  <c r="S156" i="1"/>
  <c r="W155" i="1"/>
  <c r="S155" i="1"/>
  <c r="W154" i="1"/>
  <c r="S154" i="1"/>
  <c r="W153" i="1"/>
  <c r="S153" i="1"/>
  <c r="W152" i="1"/>
  <c r="S152" i="1"/>
  <c r="W151" i="1"/>
  <c r="S151" i="1"/>
  <c r="W150" i="1"/>
  <c r="S150" i="1"/>
  <c r="W149" i="1"/>
  <c r="S149" i="1"/>
  <c r="W148" i="1"/>
  <c r="S148" i="1"/>
  <c r="W147" i="1"/>
  <c r="S147" i="1"/>
  <c r="W146" i="1"/>
  <c r="S146" i="1"/>
  <c r="W145"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S4" i="1"/>
  <c r="C60" i="6"/>
  <c r="D60" i="6" s="1"/>
  <c r="C59" i="6"/>
  <c r="D59" i="6" s="1"/>
  <c r="C58" i="6"/>
  <c r="D58" i="6" s="1"/>
  <c r="C57" i="6"/>
  <c r="D57" i="6" s="1"/>
  <c r="C56" i="6"/>
  <c r="D56" i="6" s="1"/>
  <c r="C54" i="6"/>
  <c r="D54" i="6" s="1"/>
  <c r="C53" i="6"/>
  <c r="D53" i="6" s="1"/>
  <c r="C52" i="6"/>
  <c r="D52" i="6" s="1"/>
  <c r="C51" i="6"/>
  <c r="D51" i="6" s="1"/>
  <c r="C50" i="6"/>
  <c r="D50" i="6" s="1"/>
  <c r="C49" i="6"/>
  <c r="D49" i="6" s="1"/>
  <c r="C48" i="6"/>
  <c r="D48" i="6" s="1"/>
  <c r="Y251" i="15" l="1"/>
  <c r="Y256" i="15"/>
  <c r="Y257" i="15"/>
  <c r="N258" i="15"/>
  <c r="R258" i="15"/>
  <c r="V258" i="15"/>
  <c r="P258" i="15"/>
  <c r="T258" i="15"/>
  <c r="X258" i="15"/>
  <c r="Y255" i="15"/>
  <c r="R101" i="8"/>
  <c r="S107" i="8"/>
  <c r="S110" i="8" s="1"/>
  <c r="S108" i="8"/>
  <c r="S109" i="8"/>
  <c r="G110" i="8"/>
  <c r="C55" i="6"/>
  <c r="D55" i="6" s="1"/>
  <c r="AK212" i="1"/>
  <c r="Y258" i="15" l="1"/>
  <c r="D61" i="6"/>
  <c r="C61" i="6"/>
</calcChain>
</file>

<file path=xl/comments1.xml><?xml version="1.0" encoding="utf-8"?>
<comments xmlns="http://schemas.openxmlformats.org/spreadsheetml/2006/main">
  <authors>
    <author>planificacion1</author>
  </authors>
  <commentList>
    <comment ref="B45" authorId="0">
      <text>
        <r>
          <rPr>
            <b/>
            <sz val="14"/>
            <color indexed="81"/>
            <rFont val="Tahoma"/>
            <family val="2"/>
          </rPr>
          <t>Favor ingresar el presupuesto PRELIMINAR para el 2019 conforme Circular Nro. .....</t>
        </r>
      </text>
    </comment>
  </commentList>
</comments>
</file>

<file path=xl/sharedStrings.xml><?xml version="1.0" encoding="utf-8"?>
<sst xmlns="http://schemas.openxmlformats.org/spreadsheetml/2006/main" count="1154" uniqueCount="745">
  <si>
    <t xml:space="preserve">Objetivo del Organismo Deportivo </t>
  </si>
  <si>
    <t xml:space="preserve">Programa </t>
  </si>
  <si>
    <t>Actividad</t>
  </si>
  <si>
    <t>Indicador</t>
  </si>
  <si>
    <t>SEP</t>
  </si>
  <si>
    <t>NOV</t>
  </si>
  <si>
    <t>DIC</t>
  </si>
  <si>
    <t xml:space="preserve">Programación Mensual Metas </t>
  </si>
  <si>
    <t>ENE</t>
  </si>
  <si>
    <t>FEB</t>
  </si>
  <si>
    <t>MAR</t>
  </si>
  <si>
    <t>ABR</t>
  </si>
  <si>
    <t>MAY</t>
  </si>
  <si>
    <t>JUN</t>
  </si>
  <si>
    <t>JUL</t>
  </si>
  <si>
    <t>AGO</t>
  </si>
  <si>
    <t>OCT</t>
  </si>
  <si>
    <t xml:space="preserve">ITEM
PRESUPUESTARIO 
</t>
  </si>
  <si>
    <t xml:space="preserve">NOMBRE DEL ITEM PRESUPUESTARIO
</t>
  </si>
  <si>
    <t>Estructura Programática</t>
  </si>
  <si>
    <t>Fortalecimiento del deporte nacional.</t>
  </si>
  <si>
    <t>001 Operación y mantenimiento administrativo de las Organizaciones Deportivas</t>
  </si>
  <si>
    <t>002 Operación y mantenimiento de escenarios deportivos</t>
  </si>
  <si>
    <t>013 Implementación Deportiva</t>
  </si>
  <si>
    <t>012 Actividades Recreativas</t>
  </si>
  <si>
    <t>011 Juegos</t>
  </si>
  <si>
    <t>010 Campeonato</t>
  </si>
  <si>
    <t>009 Selectivo</t>
  </si>
  <si>
    <t>008 Base de entrenamiento</t>
  </si>
  <si>
    <t>007 Evaluación</t>
  </si>
  <si>
    <t>006 Campamentos</t>
  </si>
  <si>
    <t>004 Gastos Deportivos Generales</t>
  </si>
  <si>
    <t>005 Concentrado</t>
  </si>
  <si>
    <t>003 Gastos en temas de capacitación deportivos</t>
  </si>
  <si>
    <t>Horas Extraordinarias y Suplementarias</t>
  </si>
  <si>
    <t>Telecomunicaciones</t>
  </si>
  <si>
    <t>Combustibles y Lubricantes</t>
  </si>
  <si>
    <t>Energía Eléctrica</t>
  </si>
  <si>
    <t>Mantenimiento y Reparación de Equipos y Sistemas Informáticos</t>
  </si>
  <si>
    <t>Seguros</t>
  </si>
  <si>
    <t>Viáticos y Subsistencias en el Exterior</t>
  </si>
  <si>
    <t>Viáticos y Subsistencias en el Interior</t>
  </si>
  <si>
    <t>RESUMEN</t>
  </si>
  <si>
    <t>I. DATOS GENERALES</t>
  </si>
  <si>
    <t>NOMBRE DEL ORGANISMO DEPORTIVO:</t>
  </si>
  <si>
    <t>RUC DEL ORGANISMO DEPORTIVO:</t>
  </si>
  <si>
    <t>PRESIDENTE O REPRESENTANTE LEGAL DEL ORGANISMO:</t>
  </si>
  <si>
    <t>III. UBICACIÓN GEOGRÁFICA</t>
  </si>
  <si>
    <t>CORREO ELECTRÓNICO DEL ORGANISMO DEPORTIVO:</t>
  </si>
  <si>
    <t>PROVINCIA:</t>
  </si>
  <si>
    <t>CIUDAD:</t>
  </si>
  <si>
    <t>TELÉFONO DE OFICINAS:</t>
  </si>
  <si>
    <t>PARROQUIA:</t>
  </si>
  <si>
    <t>BARRIO:</t>
  </si>
  <si>
    <t>II. DATOS DE CONTACTO</t>
  </si>
  <si>
    <t>IV. COMPETENCIA DEL ORGANISMO DEPORTIVO</t>
  </si>
  <si>
    <t>ÁREA DE ACCION DEL ORGANISMO DEPORTIVO</t>
  </si>
  <si>
    <t>RECREACIÓN</t>
  </si>
  <si>
    <t>OBJETIVO ESTRATÉGICO INSTITUCIONAL:</t>
  </si>
  <si>
    <t xml:space="preserve">OBJETIVO  </t>
  </si>
  <si>
    <t>V. PRESUPUESTO ASIGNADO</t>
  </si>
  <si>
    <t>GRUPO DE GASTO</t>
  </si>
  <si>
    <t>MONTO</t>
  </si>
  <si>
    <t>PORCENTAJE</t>
  </si>
  <si>
    <t>TOTAL</t>
  </si>
  <si>
    <t>DEPORTE</t>
  </si>
  <si>
    <t>EDUCACIÓN FÍSICA</t>
  </si>
  <si>
    <t>DEPORTE ADAPTADO</t>
  </si>
  <si>
    <t>GASTO REMUNERACIONES</t>
  </si>
  <si>
    <t>GASTO DIRECTO</t>
  </si>
  <si>
    <t>INDIRECTO</t>
  </si>
  <si>
    <t>MANTENIMIENTO</t>
  </si>
  <si>
    <t>REGIMEN ESCOLAR</t>
  </si>
  <si>
    <t>SIERRA</t>
  </si>
  <si>
    <t>Porcentaje Aporte Patronal al IESS</t>
  </si>
  <si>
    <t>BENEFICIOS SOCIALES</t>
  </si>
  <si>
    <t>Impacto Mensual</t>
  </si>
  <si>
    <t xml:space="preserve">No. </t>
  </si>
  <si>
    <t>Cargo (3)</t>
  </si>
  <si>
    <t>Tiempo de trabajo (en meses)</t>
  </si>
  <si>
    <t>Salario mensual</t>
  </si>
  <si>
    <t>Aporte Patronal al IESS
Mensual</t>
  </si>
  <si>
    <t>Fondos de Reserva</t>
  </si>
  <si>
    <t>Enero</t>
  </si>
  <si>
    <t>Febrero</t>
  </si>
  <si>
    <t>Marzo</t>
  </si>
  <si>
    <t>Abril</t>
  </si>
  <si>
    <t>Mayo</t>
  </si>
  <si>
    <t>Junio</t>
  </si>
  <si>
    <t>Julio</t>
  </si>
  <si>
    <t>Agosto</t>
  </si>
  <si>
    <t>Septiembre</t>
  </si>
  <si>
    <t>Octubre</t>
  </si>
  <si>
    <t>Noviembre</t>
  </si>
  <si>
    <t>Diciembre</t>
  </si>
  <si>
    <t>ADMINISTRATIVO</t>
  </si>
  <si>
    <t>TÉCNICO</t>
  </si>
  <si>
    <t>CONTRATOS POR SERVICIOS PROFESIONALES</t>
  </si>
  <si>
    <t>Cargo</t>
  </si>
  <si>
    <t>Remuneración Anual</t>
  </si>
  <si>
    <t xml:space="preserve">POA APROBADO </t>
  </si>
  <si>
    <t>ENERO</t>
  </si>
  <si>
    <t>FEBRERO</t>
  </si>
  <si>
    <t>MARZO</t>
  </si>
  <si>
    <t>ABRIL</t>
  </si>
  <si>
    <t>MAYO</t>
  </si>
  <si>
    <t>JUNIO</t>
  </si>
  <si>
    <t>JULIO</t>
  </si>
  <si>
    <t>AGOSTO</t>
  </si>
  <si>
    <t>SEPTIEMBRE</t>
  </si>
  <si>
    <t>OCTUBRE</t>
  </si>
  <si>
    <t>NOVIEMBRE</t>
  </si>
  <si>
    <t>DICIEMBRE</t>
  </si>
  <si>
    <t xml:space="preserve">TOTAL </t>
  </si>
  <si>
    <t>GASTO CORRIENTE</t>
  </si>
  <si>
    <t>INVERSIÓN</t>
  </si>
  <si>
    <t>ESTRUCTURA PROGRAMÁTICA Esigef2</t>
  </si>
  <si>
    <t>PROGRAMA</t>
  </si>
  <si>
    <t>PROYECTO</t>
  </si>
  <si>
    <t>ACTIVIDAD</t>
  </si>
  <si>
    <t>SIN PROYECTO</t>
  </si>
  <si>
    <t>ALTO RENDIMIENTO</t>
  </si>
  <si>
    <t>INFRAESTRUCTURA</t>
  </si>
  <si>
    <t>Gasto corriente.- Está dirigido a todos los organismos deportivos a los que se les hace asignaciones mensuales desde el gasto corriente.</t>
  </si>
  <si>
    <t>Inversión.- Dirigido únicamente a los organismos deportivos que se encuentran dentro de los proyectos de Alto Rendimiento e Infraestructura.</t>
  </si>
  <si>
    <t>#</t>
  </si>
  <si>
    <t>CÓDIGO</t>
  </si>
  <si>
    <t>NOMBRE DEL ÍTEM</t>
  </si>
  <si>
    <t>DESCRIPCIÓN</t>
  </si>
  <si>
    <t>Salarios Unificados</t>
  </si>
  <si>
    <t>Gastos por salarios de trabajadores sujetos al Código de Trabajo, de conformidad con los contratos individuales o colectivos. Se exceptúan el décimo tercer sueldo, décimo cuarto sueldo, horas extraordinarias, suplementarias; y, demás establecidos en las disposiciones legales pertinentes.</t>
  </si>
  <si>
    <t>Decimotercer Sueldo</t>
  </si>
  <si>
    <t>Bonificación anual, equivalente a la doceava parte de todas las remuneraciones percibidas durante el año, de conformidad con las disposiciones legales vigentes.</t>
  </si>
  <si>
    <t>Decimocuarto Sueldo</t>
  </si>
  <si>
    <t>Bonificación anual equivalente a una remuneración básica mínima unificada, vigente a la fecha de pago, de conformidad con las disposiciones legales vigentes.</t>
  </si>
  <si>
    <t>Aporte Patronal</t>
  </si>
  <si>
    <t>Asignación a la Seguridad Social para cubrir los aportes patronales obligatorios.</t>
  </si>
  <si>
    <t>Fondo de Reserva</t>
  </si>
  <si>
    <t>Asignación anual equivalente a una remuneración mensual unificada, del servidor o trabajador que cumpliere más de un año de servicio, de conformidad con las disposiciones legales vigentes.</t>
  </si>
  <si>
    <t>Despido Intempestivo</t>
  </si>
  <si>
    <t>Compensación por Desahucio</t>
  </si>
  <si>
    <t>Asignación para compensar al trabajador por aviso de terminación del contrato, de conformidad con las disposiciones legales vigentes.</t>
  </si>
  <si>
    <t xml:space="preserve">Compensación por Vacaciones no Gozadas por Cesación de Funciones </t>
  </si>
  <si>
    <t>Por Renuncia Voluntaria</t>
  </si>
  <si>
    <t>Asignación para cubrir indemnizaciones por renuncia voluntaria de acuerdo con las disposiciones legales vigentes</t>
  </si>
  <si>
    <t>Agua Potable</t>
  </si>
  <si>
    <t>Gastos por el consumo de agua potable y sus relacionados.</t>
  </si>
  <si>
    <t>Servicio de Correo</t>
  </si>
  <si>
    <t>Gastos por servicios postales y relacionados prestados por empresas autorizadas.</t>
  </si>
  <si>
    <t>Servicio de Seguridad y Vigilancia</t>
  </si>
  <si>
    <t>Pagos por servicios de seguridad de personas y vigilancia de bienes muebles, inmuebles, valores y otros, contratados con empresas de seguridad.</t>
  </si>
  <si>
    <t>Gastos por servicios de publicidad y propaganda a través de medios de comunicación diferentes de los masivos.</t>
  </si>
  <si>
    <t>Servicio de Implementación y Administración de Bancos de Información</t>
  </si>
  <si>
    <t>Gastos por servicios de implementación y administración de bancos de datos.</t>
  </si>
  <si>
    <t>Gastos por instalación, mantenimiento y reparación de bienes muebles.</t>
  </si>
  <si>
    <t>Gastos por instalación, mantenimiento y reparación de maquinarias y equipos, excepto equipos informáticos.</t>
  </si>
  <si>
    <t>Gastos por el mantenimiento y reparación de herramientas.</t>
  </si>
  <si>
    <t>Gastos por el alquiler de edificios, locales, residencias, parqueaderos, casilleros judiciales y bancarios.</t>
  </si>
  <si>
    <t>Gastos por alquiler de mobiliario.</t>
  </si>
  <si>
    <t>Fiscalización e Inspecciones Técnicas</t>
  </si>
  <si>
    <t>Estudio y Diseño de Proyectos</t>
  </si>
  <si>
    <t>Arrendamiento y Licencias de Uso de Paquetes Informáticos</t>
  </si>
  <si>
    <t>Gastos por arrendamiento de paquetes informáticos y por licencias de utilización.</t>
  </si>
  <si>
    <t>Gastos por mantenimiento y reparación de equipos y sistemas informáticos.</t>
  </si>
  <si>
    <t>Gastos en combustibles, lubricantes y aditivos en general. Incluye consumo de gas.</t>
  </si>
  <si>
    <t>Materiales de Oficina</t>
  </si>
  <si>
    <t>Materiales de Aseo</t>
  </si>
  <si>
    <t>Gastos en suministros y materiales de aseo y limpieza; y pago por la recolección de objetos corto punzantes de uso médico.</t>
  </si>
  <si>
    <t>Herramientas y Equipos Menores</t>
  </si>
  <si>
    <t>Gastos en herramientas y equipos menores.</t>
  </si>
  <si>
    <t>Gastos por suministros y materiales para imprenta, fotografía y reproducción. Incluye la adquisición de revistas, periódicos y otras publicaciones.</t>
  </si>
  <si>
    <t>Materiales Didácticos</t>
  </si>
  <si>
    <t>Repuestos y Accesorios</t>
  </si>
  <si>
    <t>Gastos en repuestos y accesorios corrientes necesarios para el funcionamiento de los bienes.</t>
  </si>
  <si>
    <t>Gastos por la adquisición de menaje de cocina, de hogar y accesorios descartables.</t>
  </si>
  <si>
    <t>Partes y Repuestos</t>
  </si>
  <si>
    <t>Tasas Generales- Impuestos- Contribuciones- Permisos- Licencias y Patentes</t>
  </si>
  <si>
    <t>Comisiones Bancarias</t>
  </si>
  <si>
    <t>Gastos por servicios bancarios y financieros; y, por operaciones realizadas con intermediación de organismos financieros.</t>
  </si>
  <si>
    <t>Costas Judiciales Tramites Notariales-y Legalización de Documentos Arreglos Extrajudiciales</t>
  </si>
  <si>
    <t>Asignaciones para cubrir costas judiciales, por trámites notariales, legalización de documentos y arreglos extrajudiciales.</t>
  </si>
  <si>
    <t>Dietas</t>
  </si>
  <si>
    <t>Asignación para representantes, miembros o vocales de directorios, juntas, comités o cuerpos colegiados, que no perciben ingresos del Estado.</t>
  </si>
  <si>
    <t>Al Sector Privado no Financiero</t>
  </si>
  <si>
    <t>A Jubilados Patronales</t>
  </si>
  <si>
    <t>Asignación destinada a cubrir pensiones jubilares mediante transferencia solidaria, mensual, directa, unilateral y vitalicia con fines de asistencia social, de acuerdo al Decreto Ejecutivo 172 publicado en el Registro Oficial No. 90 de 17 de diciembre de 2009.</t>
  </si>
  <si>
    <t>Edificios-Locales y Residencias (Bienes Inmuebles)</t>
  </si>
  <si>
    <t>Asignación destinada a la compra de edificios, locales y residencias para fines de la función pública; y, los bienes destinados a la recuperación de la capacidad de funcionamiento de los mismos.</t>
  </si>
  <si>
    <t>Mobiliarios (Bienes de Larga Duración)</t>
  </si>
  <si>
    <t>Maquinarias y Equipos (Bienes de Larga Duración)</t>
  </si>
  <si>
    <t>Agrupa las asignaciones destinadas a la compra de todo tipo de maquinarias y equipos. Incluye equipo rodante, excepto de equipos informáticos.</t>
  </si>
  <si>
    <t>Herramientas (Bienes de Larga Duración)</t>
  </si>
  <si>
    <t>Agrupa las asignaciones destinadas a la compra de herramientas consideradas capitalizables.</t>
  </si>
  <si>
    <t>Equipos-Sistemas y Paquetes Informáticos</t>
  </si>
  <si>
    <t>Agrupa las asignaciones destinadas a la compra de equipos, sistemas y paquetes informáticos.</t>
  </si>
  <si>
    <t>Agrupa las asignaciones destinadas a la compra de partes, repuestos consideradas capitalizables.</t>
  </si>
  <si>
    <t>Comprende los gastos por concepto de impresión de libros, folletos, revistas, memorias, instrucciones, manuales y otros elementos oficiales; reproducción de especies fiscales; suscripciones; fotocopiado; carnetización; fotografía; filmación e imágenes satelitales; traducciones; empastado y enmarcación.</t>
  </si>
  <si>
    <t>Espectáculos Culturales y Sociales</t>
  </si>
  <si>
    <t>Gastos por la realización de eventos culturales y sociales, incluye los gastos de logística de estos eventos.</t>
  </si>
  <si>
    <t>Eventos Públicos y Oficiales</t>
  </si>
  <si>
    <t>Pagos por obligaciones adquiridas con terceros para la prestación del servicio de alimentación.</t>
  </si>
  <si>
    <t>Eventos Oficiales</t>
  </si>
  <si>
    <t>Pasajes al Interior</t>
  </si>
  <si>
    <t>Pasajes al Exterior</t>
  </si>
  <si>
    <t>Servicio de Capacitación</t>
  </si>
  <si>
    <t>Honorarios por Contratos Civiles de Servicios</t>
  </si>
  <si>
    <t>Gastos por servicios profesionales o técnicos especializados, sin relación de dependencia., para puestos comprendidos en todos los grupos ocupacionales.</t>
  </si>
  <si>
    <t>Alimentos y Bebidas</t>
  </si>
  <si>
    <t>Instrumental Médico Quirúrgico</t>
  </si>
  <si>
    <t>Adquisición de Accesorios e Insumos Químicos y Orgánicos</t>
  </si>
  <si>
    <t>Gastos por contratos de seguros personales, de propiedades y otros.</t>
  </si>
  <si>
    <t>Fletes y Maniobras</t>
  </si>
  <si>
    <t>Gastos por traslado, maniobras, embarque y desembarque interno e internacional de toda clase de bienes, de acuerdo con la reglamentación pertinente.</t>
  </si>
  <si>
    <t>Gastos de hospedaje y alimentación a delegados, misiones, comisiones y representaciones extranjeras y nacionales que brindan asistencia técnica y participan en eventos de entidades públicas; así como, de deportistas, entrenadores y cuerpo técnico que representen al país.</t>
  </si>
  <si>
    <t>Uniformes Deportivos</t>
  </si>
  <si>
    <t>Becas y Ayudas Económicas</t>
  </si>
  <si>
    <t>Asignación para cubrir total o parcial el financiamiento de becas y ayudas económicas legalmente establecidas para todos los niveles educacionales.</t>
  </si>
  <si>
    <t>Porcentaje de ejecución presupuestaria</t>
  </si>
  <si>
    <t xml:space="preserve">Porcentaje de cumplimiento del plan de mantenimiento de escenarios deportivos </t>
  </si>
  <si>
    <t>Número de personas capacitadas en temáticas del deporte</t>
  </si>
  <si>
    <t>Número de participaciones de deportistas en concentrados para la preparación de eventos deportivos.</t>
  </si>
  <si>
    <t>Número de personas beneficiadas que asisten a Campamentos deportivos.</t>
  </si>
  <si>
    <t xml:space="preserve">Número de deportistas evaluados de forma integral en las diferentes etapas de preparación del deportista. </t>
  </si>
  <si>
    <t xml:space="preserve">Número de participaciones de deportistas en base de entrenamiento adaptados fisiológicamente a las condiciones de competencias. </t>
  </si>
  <si>
    <t>Número de participaciones de deportistas participantes en eventos selectivos a nivel nacional .</t>
  </si>
  <si>
    <t>Número de personas beneficiadas con la implementación deportiva.</t>
  </si>
  <si>
    <t>Número de medallas por deportista en eventos de campeonatos obtenidos.</t>
  </si>
  <si>
    <t xml:space="preserve">Número de medallas obtenidas. </t>
  </si>
  <si>
    <t>Número de medallas por deportista en eventos de juegos obtenidos</t>
  </si>
  <si>
    <t>Número de medallas obtenidas.</t>
  </si>
  <si>
    <t>Número de participaciones de personas en actividades recreativas.</t>
  </si>
  <si>
    <t>001</t>
  </si>
  <si>
    <t>002</t>
  </si>
  <si>
    <t>003</t>
  </si>
  <si>
    <t>004</t>
  </si>
  <si>
    <t>005</t>
  </si>
  <si>
    <t>006</t>
  </si>
  <si>
    <t>007</t>
  </si>
  <si>
    <t>008</t>
  </si>
  <si>
    <t>009</t>
  </si>
  <si>
    <t>010</t>
  </si>
  <si>
    <t>011</t>
  </si>
  <si>
    <t>012</t>
  </si>
  <si>
    <t>Código de la Actividad</t>
  </si>
  <si>
    <t>Meta Anual del indicador</t>
  </si>
  <si>
    <t>OPERACIÓN_Y_MANTENIMIENTO_DE_ESCENARIOS_DEPORTIVOS</t>
  </si>
  <si>
    <t>GASTOS_EN_TEMAS_DE_CAPACITACIÓN_DEPORTIVOS</t>
  </si>
  <si>
    <t>CONCENTRADO</t>
  </si>
  <si>
    <t>CAMPAMENTOS</t>
  </si>
  <si>
    <t>EVALUACIÓN</t>
  </si>
  <si>
    <t>BASE_DE_ENTRENAMIENTO</t>
  </si>
  <si>
    <t>SELECTIVO</t>
  </si>
  <si>
    <t>IMPLEMENTACIÓN_DEPORTIVA</t>
  </si>
  <si>
    <t>CAMPEONATO</t>
  </si>
  <si>
    <t>JUEGOS</t>
  </si>
  <si>
    <t>ACTIVIDADES_RECREATIVAS</t>
  </si>
  <si>
    <t>Fortalecer el funcionamiento institucional mediante el correcto uso de los recursos asignados por el Ministerio del Deporte.</t>
  </si>
  <si>
    <t>Mantener operativos los escenarios deportivos con los que cuenta la Organización Deportiva.</t>
  </si>
  <si>
    <t xml:space="preserve">Fortalecer y facilitar la participación de los deportistas para un mejor rendimiento.  </t>
  </si>
  <si>
    <t>Actividad en la que se reúne a un equipo deportivo o a un deportista con la finalidad de adaptarse a un medio o cargas determinadas para lograr su óptima preparación y no distraerse antes de una competencia. Se planifica de acuerdo a los objetivos de la preparación que pueden ser cualitativos y cuantitativos en las diferentes etapas de la preparación deportiva en los tiempos prolongados, permitiéndoles conocer a sus oponentes, lugar de competencia y en algunos casos definir el equipo oficial que mejor se desempeñe en ese medio para la competencia, al lograr una cohesión del grupo de deportistas y el equipo multidisciplinario.</t>
  </si>
  <si>
    <t>Los campamentos deportivos conjugan deporte y aprendizaje a partes iguales. En estos campamentos se practican diversas disciplinas, a la vez que se aprenden valores asociados, como compañerismo, juego limpio y trabajo en equipo. Se busca ajustarse a los gustos e intereses.</t>
  </si>
  <si>
    <t xml:space="preserve">Actividades de campo o laboratorio, similares a las de una competencia real, que permiten valorar el desarrollo integral del deportista, en función de lo cambios fisiológicos y psicológicos propiciados por los planes de entrenamiento aplicados por el equipo multidisciplinario, las evaluaciones puedes ser: chequeos técnicos, evaluación teórica, pruebas físicas y psicológicas, biomecánicos, exámenes de laboratorio, pruebas antropométricas, esto se da en las diferentes etapas de la preparación del deportista. </t>
  </si>
  <si>
    <t>Actividad que permite adaptar fisiológicamente al deportista a las condiciones de competencia climáticas (entrenamiento de altura y/o sobre el nivel del mar) zona horaria y modelaje competitivo. Con un tiempo mínimo de 21 días. Estos eventos pueden ser topes o cualquier actividad de preparación.</t>
  </si>
  <si>
    <t>Eventos que permiten calificar a un deportista o equipos para conformar una Selección Nacional de una categoría respectiva, en los que participan sólo un número determinados de deportistas que clasificarán por el ranking nacional y /o por los tornes o denominaciones especiales de clasificación expuestos por un reglamento o por el organismo deportivo. Puede ser: selectivos estudiantiles, paralímpicos, interbarriales, parroquiales, intercantonales, interprovinciales y nacionales.</t>
  </si>
  <si>
    <t>Son eventos deportivos en el que se enfrentan varios participantes con la finalidad de lograr un título o reconocimiento oficial, los campeonatos pueden durar horas, días semanas, meses y hasta temporadas. Pueden ser: Torneos, campeonatos, válidas, abiertos, open, circuitos, concursos, competencias estudiantiles, competencias paralímpicas, otros que pueden llevarse a cabo a nivel nacional, provincial, cantonal parroquial y barrial. Si son internacionales pueden además: Festival, Grand Prix, Copa Mundo, Ranking, Campeonatos internacionales, estudiantiles, paralímpicos, etc.</t>
  </si>
  <si>
    <t xml:space="preserve">Constituye la realización de una actividad física o mental, donde se respeta un conjunto de reglas, siempre existe el afán competitivo que arroja un resultado. Estos Juegos se pueden ejecutar a nivel nacionales e internacional, e incluyen eventos dentro del ciclo olímpico, mundial, ciclo paralímpico y sordolímpico, así como todas aquellas que se realizan en el territorio nacional con la participación de personas convencionales como con discapacidad, ejemplo: Juegos Olímpicos, Juegos Panamericanos, Juegos Sudamericanos, Juegos Bolivarianos, Juegos Sudamericanos de Sordos, Juegos Nacionales, entre otros.
</t>
  </si>
  <si>
    <t>Promover entre la población el hábito de la práctica de la actividad física en el uso del tiempo libre, que contribuya al mejoramiento de la calidad de vida con un enfoque de interculturalidad e inclusión.</t>
  </si>
  <si>
    <t>Dotar de implementación de calidad para el fomento del deporte y la actividad física.</t>
  </si>
  <si>
    <t>El indicador nos permite conocer el avance PORCENTUAL de la ejecución del presupuesto de manera mensual, respecto de la programación realizada para el año.</t>
  </si>
  <si>
    <t xml:space="preserve">El indicador nos permite conocer de manera PORCENTUALel avance en la planificación </t>
  </si>
  <si>
    <t>OPERACIÓN_Y_MANTENIMIENTO_ADMINISTRATIVO_DE_LAS_ORGANIZACIONES_DEPORTIVAS</t>
  </si>
  <si>
    <t>OBJETIVO DE LA ACTIVIDAD</t>
  </si>
  <si>
    <t>Mantener operativos los escenarios deportivos con los que cuenta el organismo</t>
  </si>
  <si>
    <t>Proceso organizado, planificado y sistemático de formación que permite impartir contenidos temáticos del deporte y ciencias aplicadas de manera progresiva orientados a entrenadores, monitores, deportistas y demás personas a cargo de procesos deportivo</t>
  </si>
  <si>
    <t xml:space="preserve">004 Gastos Deportivos Generales </t>
  </si>
  <si>
    <t>Actividades de campo o laboratorio, similares a las de una competencia real, que permiten valorar el desarrollo integral del deportista, en función de lo cambios fisiológicos y psicológicos propiciados por los planes de entrenamiento aplicados por el equipo multidisciplinario, las evaluaciones puedes ser: chequeos técnicos, evaluación teórica, pruebas físicas y psicológicas, biomecánicos, exámenes de laboratorio, pruebas antropométricas, esto se da en las diferentes etapas de la preparación del deportista.</t>
  </si>
  <si>
    <t>Son eventos deportivos en el que se enfrentan varios participantes con la finalidad de lograr un título o reconocimiento oficial, los campeonatos pueden durar horas, días semanas, meses y hasta temporadas. Pueden ser: Torneos, campeonatos, válidas, abiertos, open, circuitos, concursos, competencias estudiantiles, competencias paralímpicas, otros que pueden llevarse a cabo a nivel nacional, provincial, cantonal parroquial y barrial. Si son internacionales pueden ser además: Festival, Grand Prix, Copa Mundo, Ranking, Campeonatos internacionales, estudiantiles, paralímpicos, etc.</t>
  </si>
  <si>
    <t xml:space="preserve">Constituye la realización de una actividad física o mental, donde se respeta un conjunto de reglas, siempre existe el afán competitivo que arroja un resultado.
Estos Juegos se pueden ejecutar a nivel nacionales e internacional, e incluyen eventos dentro del ciclo olímpico, mundial, ciclo paralímpico y sordolímpico, así como todas aquellas que se realizan en el territorio nacional con la participación de personas convencionales como con discapacidad, ejemplo: Juegos Olímpicos, Juegos Panamericanos, Juegos Sudamericanos, Juegos Bolivarianos, Juegos Sudamericanos de Sordos, Juegos Nacionales, entre otros. </t>
  </si>
  <si>
    <t>Dotar de implementación de calidad para el fomento del deporte y la actividad física</t>
  </si>
  <si>
    <t>INDICADORES</t>
  </si>
  <si>
    <t>DESCRIPCIÓN DEL INDICADOR</t>
  </si>
  <si>
    <t>El indicador nos permite conocer de manera PORCENTUAL el avance mensual en la planificación referente al mantenimiento y adecentamiento de los escenarios deportivos del organismo deportivo.</t>
  </si>
  <si>
    <t>El indicador nos permite conocer el total de personas que han recibido capacitación (formación) de manera mensual.</t>
  </si>
  <si>
    <t xml:space="preserve">El indicador nos permite conocer el número de personas que al asistir a los campamentos (beneficiarios del programa), desagregados de manera mensual. </t>
  </si>
  <si>
    <t>frecuencia</t>
  </si>
  <si>
    <t>Mensual</t>
  </si>
  <si>
    <t>Trimestral</t>
  </si>
  <si>
    <t>Semestral</t>
  </si>
  <si>
    <t>El indicador nos permite conocer el número de asistencias de deportistas pertenecientes a la organización a campeonatos a ni vel nacional o internacional.</t>
  </si>
  <si>
    <t>El indicador nos permite conocer el número de asistencias de deportistas pertenecientes a la organización a eventos de juegos a ni vel nacional o internacional.</t>
  </si>
  <si>
    <t>GASTOS CONSIDERADOS</t>
  </si>
  <si>
    <t>Método de Cálculo</t>
  </si>
  <si>
    <t>Porcentaje mensual programado</t>
  </si>
  <si>
    <t>Valor porcentual de programación mensual para la ejecución del presupuesto.</t>
  </si>
  <si>
    <t>Número trimestral de personas capacitadas en cada período.</t>
  </si>
  <si>
    <t>Sumatoria de personas beneficiadas que asisten a los campamentos deportivos en el período de medición.</t>
  </si>
  <si>
    <t>Suatoria de participaciones de deportistas en el período de medición.</t>
  </si>
  <si>
    <t>Sumatoria de personas que participan en actividades recreativas en el período</t>
  </si>
  <si>
    <t>Sumatoria d personas que se benefician  de cada implementación deportiva en el périodo de medición.</t>
  </si>
  <si>
    <t>Grupo administrativo</t>
  </si>
  <si>
    <t>COSTA</t>
  </si>
  <si>
    <t>Grupo  Administrativo</t>
  </si>
  <si>
    <t>TÈCNICO</t>
  </si>
  <si>
    <t>OBJETIVOS ESTRATÉGICOS MINISTERIO DEL DEPORTE</t>
  </si>
  <si>
    <t>530101</t>
  </si>
  <si>
    <t>530102</t>
  </si>
  <si>
    <t>530104</t>
  </si>
  <si>
    <t>530105</t>
  </si>
  <si>
    <t>530106</t>
  </si>
  <si>
    <t>530201</t>
  </si>
  <si>
    <t>530202</t>
  </si>
  <si>
    <t>530203</t>
  </si>
  <si>
    <t>530204</t>
  </si>
  <si>
    <t>530205</t>
  </si>
  <si>
    <t>530206</t>
  </si>
  <si>
    <t>530208</t>
  </si>
  <si>
    <t>530209</t>
  </si>
  <si>
    <t>530210</t>
  </si>
  <si>
    <t>530212</t>
  </si>
  <si>
    <t>530215</t>
  </si>
  <si>
    <t>530216</t>
  </si>
  <si>
    <t>530218</t>
  </si>
  <si>
    <t>530219</t>
  </si>
  <si>
    <t>530220</t>
  </si>
  <si>
    <t>530221</t>
  </si>
  <si>
    <t>530222</t>
  </si>
  <si>
    <t>530223</t>
  </si>
  <si>
    <t>530224</t>
  </si>
  <si>
    <t>530225</t>
  </si>
  <si>
    <t>530226</t>
  </si>
  <si>
    <t>530227</t>
  </si>
  <si>
    <t>530228</t>
  </si>
  <si>
    <t>530229</t>
  </si>
  <si>
    <t>530230</t>
  </si>
  <si>
    <t>530231</t>
  </si>
  <si>
    <t>530232</t>
  </si>
  <si>
    <t>530233</t>
  </si>
  <si>
    <t>530234</t>
  </si>
  <si>
    <t>530235</t>
  </si>
  <si>
    <t>530236</t>
  </si>
  <si>
    <t>530237</t>
  </si>
  <si>
    <t>530238</t>
  </si>
  <si>
    <t>530239</t>
  </si>
  <si>
    <t>530240</t>
  </si>
  <si>
    <t>530241</t>
  </si>
  <si>
    <t>530242</t>
  </si>
  <si>
    <t>530243</t>
  </si>
  <si>
    <t>530244</t>
  </si>
  <si>
    <t>530245</t>
  </si>
  <si>
    <t>530246</t>
  </si>
  <si>
    <t>530247</t>
  </si>
  <si>
    <t>530248</t>
  </si>
  <si>
    <t>530249</t>
  </si>
  <si>
    <t>530299</t>
  </si>
  <si>
    <t>530301</t>
  </si>
  <si>
    <t>530302</t>
  </si>
  <si>
    <t>530303</t>
  </si>
  <si>
    <t>530304</t>
  </si>
  <si>
    <t>530305</t>
  </si>
  <si>
    <t>530306</t>
  </si>
  <si>
    <t>530307</t>
  </si>
  <si>
    <t>530308</t>
  </si>
  <si>
    <t>530309</t>
  </si>
  <si>
    <t>530401</t>
  </si>
  <si>
    <t>530402</t>
  </si>
  <si>
    <t>530403</t>
  </si>
  <si>
    <t>530404</t>
  </si>
  <si>
    <t>530405</t>
  </si>
  <si>
    <t>530406</t>
  </si>
  <si>
    <t>530408</t>
  </si>
  <si>
    <t>530409</t>
  </si>
  <si>
    <t>530410</t>
  </si>
  <si>
    <t>530415</t>
  </si>
  <si>
    <t>530417</t>
  </si>
  <si>
    <t>530418</t>
  </si>
  <si>
    <t>530419</t>
  </si>
  <si>
    <t>530420</t>
  </si>
  <si>
    <t>530421</t>
  </si>
  <si>
    <t>530422</t>
  </si>
  <si>
    <t>530423</t>
  </si>
  <si>
    <t>530424</t>
  </si>
  <si>
    <t>530425</t>
  </si>
  <si>
    <t>530499</t>
  </si>
  <si>
    <t>530501</t>
  </si>
  <si>
    <t>530502</t>
  </si>
  <si>
    <t>530503</t>
  </si>
  <si>
    <t>530504</t>
  </si>
  <si>
    <t>530505</t>
  </si>
  <si>
    <t>530506</t>
  </si>
  <si>
    <t>530515</t>
  </si>
  <si>
    <t>530516</t>
  </si>
  <si>
    <t>530517</t>
  </si>
  <si>
    <t>530518</t>
  </si>
  <si>
    <t>530519</t>
  </si>
  <si>
    <t>530599</t>
  </si>
  <si>
    <t>530601</t>
  </si>
  <si>
    <t>530602</t>
  </si>
  <si>
    <t>530603</t>
  </si>
  <si>
    <t>530604</t>
  </si>
  <si>
    <t>530605</t>
  </si>
  <si>
    <t>530606</t>
  </si>
  <si>
    <t>530607</t>
  </si>
  <si>
    <t>530608</t>
  </si>
  <si>
    <t>530609</t>
  </si>
  <si>
    <t>530610</t>
  </si>
  <si>
    <t>530611</t>
  </si>
  <si>
    <t>530612</t>
  </si>
  <si>
    <t>530613</t>
  </si>
  <si>
    <t>530701</t>
  </si>
  <si>
    <t>530702</t>
  </si>
  <si>
    <t>530703</t>
  </si>
  <si>
    <t>530704</t>
  </si>
  <si>
    <t>530801</t>
  </si>
  <si>
    <t>530802</t>
  </si>
  <si>
    <t>530803</t>
  </si>
  <si>
    <t>530804</t>
  </si>
  <si>
    <t>530805</t>
  </si>
  <si>
    <t>530806</t>
  </si>
  <si>
    <t>530807</t>
  </si>
  <si>
    <t>530808</t>
  </si>
  <si>
    <t>530809</t>
  </si>
  <si>
    <t>530810</t>
  </si>
  <si>
    <t>530811</t>
  </si>
  <si>
    <t>530812</t>
  </si>
  <si>
    <t>530813</t>
  </si>
  <si>
    <t>530814</t>
  </si>
  <si>
    <t>530815</t>
  </si>
  <si>
    <t>530816</t>
  </si>
  <si>
    <t>530817</t>
  </si>
  <si>
    <t>530818</t>
  </si>
  <si>
    <t>530819</t>
  </si>
  <si>
    <t>530820</t>
  </si>
  <si>
    <t>530821</t>
  </si>
  <si>
    <t>530822</t>
  </si>
  <si>
    <t>530823</t>
  </si>
  <si>
    <t>530824</t>
  </si>
  <si>
    <t>530825</t>
  </si>
  <si>
    <t>530826</t>
  </si>
  <si>
    <t>530827</t>
  </si>
  <si>
    <t>530828</t>
  </si>
  <si>
    <t>530829</t>
  </si>
  <si>
    <t>530830</t>
  </si>
  <si>
    <t>530831</t>
  </si>
  <si>
    <t>530832</t>
  </si>
  <si>
    <t>530833</t>
  </si>
  <si>
    <t>530834</t>
  </si>
  <si>
    <t>530835</t>
  </si>
  <si>
    <t>530836</t>
  </si>
  <si>
    <t>530837</t>
  </si>
  <si>
    <t>530838</t>
  </si>
  <si>
    <t>530839</t>
  </si>
  <si>
    <t>530840</t>
  </si>
  <si>
    <t>530841</t>
  </si>
  <si>
    <t>530842</t>
  </si>
  <si>
    <t>530843</t>
  </si>
  <si>
    <t>530844</t>
  </si>
  <si>
    <t>530845</t>
  </si>
  <si>
    <t>530846</t>
  </si>
  <si>
    <t>530899</t>
  </si>
  <si>
    <t>530901</t>
  </si>
  <si>
    <t>531001</t>
  </si>
  <si>
    <t>531002</t>
  </si>
  <si>
    <t>531403</t>
  </si>
  <si>
    <t>531404</t>
  </si>
  <si>
    <t>531406</t>
  </si>
  <si>
    <t>531407</t>
  </si>
  <si>
    <t>531408</t>
  </si>
  <si>
    <t>531409</t>
  </si>
  <si>
    <t>531411</t>
  </si>
  <si>
    <t>531512</t>
  </si>
  <si>
    <t>531514</t>
  </si>
  <si>
    <t>531515</t>
  </si>
  <si>
    <t>531601</t>
  </si>
  <si>
    <t>531602</t>
  </si>
  <si>
    <t>539901</t>
  </si>
  <si>
    <t>Agua de Riego</t>
  </si>
  <si>
    <t>Almacenamiento, Embalaje, Envase y Recarga de Extintores</t>
  </si>
  <si>
    <t>Edición,    Impresión,    Reproducción,    Publicaciones,    Suscripciones,    Fotocopiado,    Traducción, Empastado, Enmarcación, Serigrafía, Fotografía, Carnetización, Filmación e Imágenes Satelitales.</t>
  </si>
  <si>
    <t>Difusión, Información y Publicidad</t>
  </si>
  <si>
    <t>Servicios  de  Aseo;  Lavado  de  Vestimenta  de  Trabajo;  Fumigación,  Desinfección  y  Limpieza  de Instalaciones</t>
  </si>
  <si>
    <t>Servicio de Guardería</t>
  </si>
  <si>
    <t>Investigaciones Profesionales y Análisis de Laboratorio</t>
  </si>
  <si>
    <t>Gastos Especiales para Inteligencia y Contrainteligencia</t>
  </si>
  <si>
    <t>Servicios de Voluntariado</t>
  </si>
  <si>
    <t>Servicios de Publicidad y Propaganda en Medios de Comunicación Masiva</t>
  </si>
  <si>
    <t>Servicios de Publicidad y Propaganda Usando otros Medios</t>
  </si>
  <si>
    <t>Servicios para Actividades Agropecuarias, Pesca y Caza</t>
  </si>
  <si>
    <t>Servicios Personales Eventuales sin Relación de Dependencia</t>
  </si>
  <si>
    <t>Servicios y Derechos en Producción y Programación de Radio y Televisión</t>
  </si>
  <si>
    <t>Servicios de Cartografía</t>
  </si>
  <si>
    <t>Servicio  de  Incineración  de  Documentos  Públicos;   Sustancias  Estupefacientes  y  Psicotrópicas;</t>
  </si>
  <si>
    <t>Servicios Médicos Hospitalarios y Complementarios</t>
  </si>
  <si>
    <t>Servicios de Repatriación de Cadáveres de Ecuatorianos Fallecidos en el Exterior</t>
  </si>
  <si>
    <t>Servicios de Provisión de Dispositivos Electrónicos y Certificación para Registro de Firmas Digitales</t>
  </si>
  <si>
    <t>Servicios de Soporte al Usuario a través de Centros de Servicio y Operadores Telefónicos</t>
  </si>
  <si>
    <t>Digitalización de Información y Datos Públicos</t>
  </si>
  <si>
    <t>Servicios de Protección y Asistencia Técnica a Víctimas, Testigos y Otros Participantes en Procesos Penales</t>
  </si>
  <si>
    <t>Barrido Predial para la Modernización del Sistema de Información Predial</t>
  </si>
  <si>
    <t>Servicios en Actividades Mineras e Hidrocarburíferas</t>
  </si>
  <si>
    <t>Comisiones por la Venta de Productos, Servicios Postales y Financieros</t>
  </si>
  <si>
    <t>Servicio de Alimentación</t>
  </si>
  <si>
    <t>Servicios en Plantaciones Forestales</t>
  </si>
  <si>
    <t>Remediación, Restauración y Descontaminación de Cuerpos de Agua</t>
  </si>
  <si>
    <t>Servicio de Administración de Patio de Contenedores</t>
  </si>
  <si>
    <t>Membrecías</t>
  </si>
  <si>
    <t>Servicios Exequiales</t>
  </si>
  <si>
    <t>Servicio de Monitoreo de la Información en Televisión, Radio, Prensa, Medios On-Line y Otros</t>
  </si>
  <si>
    <t>Servicios  de  Almacenamiento,  Control,  Custodia  y Dispensación  de  Medicamentos,  Materiales  e Insumos Médicos; y, Otros</t>
  </si>
  <si>
    <t>Garantía Extendida de Bienes</t>
  </si>
  <si>
    <t>Servicio de Confección de Menaje de Hogar y/o Prendas de Protección</t>
  </si>
  <si>
    <t>Servicios relacionados a la exhumación e inhumación de cadáveres</t>
  </si>
  <si>
    <t>Servicios   de   Identificación,   Marcación,   Autentificación,   Rastreo,   Monitoreo,   Seguimiento   y/o Trazabilidad</t>
  </si>
  <si>
    <t>Gastos de Educación para el Servicio Exterior</t>
  </si>
  <si>
    <t>Eventos Públicos Promocionales</t>
  </si>
  <si>
    <t>Otros Servicios Generales</t>
  </si>
  <si>
    <t>Mudanzas e Instalaciones</t>
  </si>
  <si>
    <t>Viáticos por Gastos de Residencia</t>
  </si>
  <si>
    <t>Gastos para la Atención a Delegados Extranjeros y Nacionales, Deportistas, Entrenadores y Cuerpo Técnico que Representen al País</t>
  </si>
  <si>
    <t>Recargos por cambios en pasajes al interior y al exterior del país</t>
  </si>
  <si>
    <t>Gastos de Representación en el Exterior</t>
  </si>
  <si>
    <t>Terrenos (Mantenimiento)</t>
  </si>
  <si>
    <t>Edificios, Locales, Residencias y Cableado Estructurado (Intslación, Mantenimiento y Reparación)</t>
  </si>
  <si>
    <t>Mobiliarios  (Instalación, Mantenimiento y Reparación)</t>
  </si>
  <si>
    <t>Maquinarias y Equipos (Instalación, Mantenimiento y Reparación)</t>
  </si>
  <si>
    <t>Vehículos (Mantenimiento y Reparación)</t>
  </si>
  <si>
    <t>Herramientas (Mantenimiento y Reparación)</t>
  </si>
  <si>
    <t>Bienes Artísticos, Culturales y Accesorios de la Escolta Presidencial</t>
  </si>
  <si>
    <t>Libros y Colecciones</t>
  </si>
  <si>
    <t>Bienes de Uso Bélico y de Seguridad Pública</t>
  </si>
  <si>
    <t>Bienes Biológicos</t>
  </si>
  <si>
    <t>Infraestructura</t>
  </si>
  <si>
    <t>Mantenimiento de Áreas Verdes y Arreglo de Vías Internas</t>
  </si>
  <si>
    <t>Bienes Deportivos (Instalación, Mantenimiento y Reparación)</t>
  </si>
  <si>
    <t>Instalación, Mantenimiento y Reparación de Edificios, Locales y Residencias de propiedad de las Entidades Públicas</t>
  </si>
  <si>
    <t>Instalación, Mantenimiento y Reparación de Edificios, Locales y Residencias Arrendados a Personas Naturales, Jurídicas o  Entidades Privadas</t>
  </si>
  <si>
    <t>Vehículos Terrestres (Mantenimiento y Reparaciones)</t>
  </si>
  <si>
    <t>Vehículos Marinos (Mantenimiento y Reparaciones)</t>
  </si>
  <si>
    <t>Vehículos Aéreos (Mantenimiento y Reparaciones)</t>
  </si>
  <si>
    <t>Instalación,  Readecuación,  Montaje  de Exposiciones,  Mantenimiento  y Reparación  de  Espacios  y Bienes Culturales</t>
  </si>
  <si>
    <t>Otras Instalaciones, Mantenimientos y Reparaciones</t>
  </si>
  <si>
    <t>Terrenos (Arrendamiento)</t>
  </si>
  <si>
    <t>Edificios, Locales y Residencias, Parqueaderos, Casilleros Judiciales y Bancarios (Arrendamiento)</t>
  </si>
  <si>
    <t>Mobiliario (Arrendamiento)</t>
  </si>
  <si>
    <t>Maquinarias y Equipos (Arrendamiento)</t>
  </si>
  <si>
    <t>Vehículos (Arrendamiento)</t>
  </si>
  <si>
    <t>Herramientas (Arrendamiento)</t>
  </si>
  <si>
    <t>Bienes Biológicos (Alquiler)</t>
  </si>
  <si>
    <t>Indumentaria, Prendas de protección, Accesorios y Otros</t>
  </si>
  <si>
    <t>Vehículos Terrestres (Arrendamiento)</t>
  </si>
  <si>
    <t>Vehículos Marinos (Arrendamiento)</t>
  </si>
  <si>
    <t>Vehículos Aéreos (Arrendamiento)</t>
  </si>
  <si>
    <t>Otros Arrendamientos</t>
  </si>
  <si>
    <t>Consultoría, Asesoría e Investigación Especializada</t>
  </si>
  <si>
    <t>Servicio de Auditoría</t>
  </si>
  <si>
    <t>Servicios Técnicos Especializados</t>
  </si>
  <si>
    <t>Registro, Inscripción y Otros Gastos Previos a la Aceptación para Capacitación en el Exterior</t>
  </si>
  <si>
    <t>Congresos, Seminarios y Convenciones</t>
  </si>
  <si>
    <t>Capacitación a Servidores Públicos</t>
  </si>
  <si>
    <t>Capacitación para la Ciudadanía en General</t>
  </si>
  <si>
    <t>Desarrollo, Actualización, Asistencia Técnica y Soporte de Sistemas Informáticos</t>
  </si>
  <si>
    <t>Arrendamiento de Equipos Informáticos</t>
  </si>
  <si>
    <t>Vestuario, Lencería, Prendas de Protección; y, Accesorios para Uniformes Militares y Policiales; y, Carpas</t>
  </si>
  <si>
    <t>Materiales de Impresión, Fotografía, Reproducción y Publicaciones</t>
  </si>
  <si>
    <t>Medicinas y Productos Farmacéuticos</t>
  </si>
  <si>
    <t>Dispositivos Médicos para Laboratorio Clínico, Patología y para Sanidad Agropecuaria</t>
  </si>
  <si>
    <t>Insumos,   Materiales   y  Suministros   para   la   Construcción,   Electricidad,   Plomería,   Carpintería, Señalización Vial, Navegación y Contra Incendios</t>
  </si>
  <si>
    <t>Suministros para Actividades Agropecuarias, Pesca y Caza</t>
  </si>
  <si>
    <t>Acuñación de Monedas</t>
  </si>
  <si>
    <t>Derivados de Hidrocarburos para la Comercialización Interna</t>
  </si>
  <si>
    <t>Productos Agrícolas</t>
  </si>
  <si>
    <t>Gastos para Procesos de Deportación de Migrantes Ecuatorianos y Migrantes Ecuatorianos en Estado de Vulnerabilidad</t>
  </si>
  <si>
    <t>Menaje de Cocina, de Hogar y Accesorios Descartables</t>
  </si>
  <si>
    <t>Gastos para Situaciones de Emergencia</t>
  </si>
  <si>
    <t>Condecoraciones</t>
  </si>
  <si>
    <t>Alimentos, Medicinas, Productos Farmacéuticos, de Aseo y Accesorios para Animales</t>
  </si>
  <si>
    <t>Insumos,  Bienes  y Materiales  para  la  Producción  de  Programas  de  Radio  y Televisión,  Eventos Culturales, Artísticos; y, Entretenimiento en General</t>
  </si>
  <si>
    <t>Insumos y Accesorios para Compensar Discapacidades</t>
  </si>
  <si>
    <t>Dispositivos Médicos de Uso General</t>
  </si>
  <si>
    <t>Materiales de Peluquería</t>
  </si>
  <si>
    <t>Insumos, Materiales, Suministros y Bienes para Investigación</t>
  </si>
  <si>
    <t>Dispositivos Médicos para Odontología e Imagen</t>
  </si>
  <si>
    <t>Gastos  en  Procesos  de  Deportación  de  Inmigrantes;  Control  Migratorio  y  de  Residencia  en  la provincia de Galápagos</t>
  </si>
  <si>
    <t>Dispositivos Médicos para Odontología</t>
  </si>
  <si>
    <t>Dispositivos Médicos para Imagen</t>
  </si>
  <si>
    <t>Prótesis, Endoprótesis e Implantes Corporales</t>
  </si>
  <si>
    <t>Compra de Medicamentos y Dispositivos de Uso Inmediato para la Prestación de Servicios de Salud Gastos destinados para la adquisición de medicamentos y dispositivos de uso inmediato para la prestación de servicios de salud.</t>
  </si>
  <si>
    <t>Muestras de Productos para Ferias, Exposiciones y Negociaciones Nacionales e Internacionales</t>
  </si>
  <si>
    <t>Combustibles, Lubricantes y Aditivos en General para Vehículos Terrestres</t>
  </si>
  <si>
    <t>Combustibles, Lubricantes y Aditivos en General para Vehículos Marinos</t>
  </si>
  <si>
    <t>Combustibles, Lubricantes y Aditivos en General para Vehículos Aéreos</t>
  </si>
  <si>
    <t>Combustibles, Lubricantes y Aditivos en General para Maquinarias, Plantas Eléctricas, Equipos y otros; incluye consumo de gas</t>
  </si>
  <si>
    <t>Repuestos y Accesorios para Vehículos Terrestres</t>
  </si>
  <si>
    <t>Repuestos y Accesorios para Vehículos Marinos</t>
  </si>
  <si>
    <t>Repuestos y Accesorios para Vehículos Aéreos</t>
  </si>
  <si>
    <t>Repuestos y Accesorios para Maquinarias, Plantas Eléctricas, Equipos y Otros</t>
  </si>
  <si>
    <t>Productos Homeopáticos</t>
  </si>
  <si>
    <t>Insumos para Medicina Alternativa</t>
  </si>
  <si>
    <t>Otros de Uso y Consumo Corriente</t>
  </si>
  <si>
    <t>Crédito Fiscal por Compras</t>
  </si>
  <si>
    <t>Logística</t>
  </si>
  <si>
    <t>Suministros para la Defensa y Seguridad Pública</t>
  </si>
  <si>
    <t>Mobiliario (No Depreciables)</t>
  </si>
  <si>
    <t>Maquinarias y Equipos (No Depreciables)</t>
  </si>
  <si>
    <t>Herramientas (No Depreciables)</t>
  </si>
  <si>
    <t>Equipos, Sistemas y Paquetes Informáticos</t>
  </si>
  <si>
    <t>Bienes Artísticos, Culturales, Bienes Deportivos y Símbolos Patrios</t>
  </si>
  <si>
    <t>Semovientes</t>
  </si>
  <si>
    <t>Acuáticos</t>
  </si>
  <si>
    <t>Plantas</t>
  </si>
  <si>
    <t>Fondos de Reposición Cajas Chicas Institucionales</t>
  </si>
  <si>
    <t>Fondos Rotativos Institucionales</t>
  </si>
  <si>
    <t>Asignación a Distribuir para Bienes y Servicios de Consumo</t>
  </si>
  <si>
    <t>Gastos  por el consumo de agua de riego y sus relacionados.</t>
  </si>
  <si>
    <t>Gastos por servicio de energía eléctrica, energía alternativa y  sus relacionados.</t>
  </si>
  <si>
    <t>Gastos  por  servicios  de  telefonía  fija  y  móvil,  telegrafía,  fax,  radiotelegráfico,  satelital,  internet;  por arrendamiento de canales de frecuencia y otros relacionados.</t>
  </si>
  <si>
    <t>Pago por servicios de lavado de ropa de trabajo,  manteles, toallas y similares; fumigación, desinfección y aseo   de   áreas   dentales,   quirúrgicas   y   demás   instalaciones;   recolección   y   manejo   de   desechos contaminados; recuperación y clasificación de materiales reciclables.</t>
  </si>
  <si>
    <t>Gastos por servicios de publicidad y propaganda a través de medios de comunicación masiva (prensa, radio, televisión, internet), controlados directamente a través de las agencias.</t>
  </si>
  <si>
    <t>Gastos por servicios  de erradicación  de plagas,  de mitigación  de su impacto en actividades agrícolas, ganaderas, de pesca y caza.</t>
  </si>
  <si>
    <t>Gastos por servicios médicos hospitalarios; exámenes de laboratorio; exámenes de evaluación y pre- trasplante; sesiones de hemodiálisis; quimioterapias, TAC, procalcitonina, entre otros, cuando las unidades médicas no dispongan del servicio.</t>
  </si>
  <si>
    <t>Pago por servicios de hoyado, plantado, cercado, limpieza  y otros en plantaciones forestales.</t>
  </si>
  <si>
    <t>Gastos por mantenimiento de predios urbanos y rurales.</t>
  </si>
  <si>
    <t>Gastos por mantenimiento y reparación de edificios,  locales, residencias; por armada y desarmada de estaciones de trabajo, mamparas, piso y  techo; y, cableado estructurado.</t>
  </si>
  <si>
    <t>Gastos por el mantenimiento y reparación de  vehículos, de partes y accesorios.</t>
  </si>
  <si>
    <t>Gastos por mantenimiento y reparación de infraestructura para garantizar su utilización durante su vida útil.
Se excluyen las mejoras, renovaciones o ampliaciones que tengan como propósito aumentar el rendimiento y la capacidad de los activos fijos o prolongar significativamente su vida útil esperada.</t>
  </si>
  <si>
    <t>Gastos por mantenimiento de áreas verdes y jardines; poda de árboles, hierbas, plantas y  fertilización; y, arreglo de vías internas.</t>
  </si>
  <si>
    <t>Gastos por instalación, mantenimiento y reparación de bienes deportivos.</t>
  </si>
  <si>
    <t>Gastos para la instalación, mantenimiento y reparación de edificios, locales y residencias arrendados a personas  naturales,  jurídicas  o   entidades  privadas;  incluye la  armada  y  desarmada  de  estaciones  de trabajo; mamparas; piso; techo; cableado estructurado; entre otros.</t>
  </si>
  <si>
    <t>Gastos por alquiler de terrenos.</t>
  </si>
  <si>
    <t>Gastos por  alquiler de maquinarias y equipos, excepto informáticos.</t>
  </si>
  <si>
    <t>Gastos por alquiler de vehículos, necesarios para el desarrollo de actividades institucionales.</t>
  </si>
  <si>
    <t>Gastos por el alquiler de equipos informáticos.</t>
  </si>
  <si>
    <t>Gastos por la adquisición de productos farmacéuticos para el diagnóstico; y, de medicamentos  para la prevención y  tratamiento  de enfermedades de seres humanos y para sanidad agropecuaria.</t>
  </si>
  <si>
    <t>Gastos  en   insumos,   materiales  y  suministros  para  la  construcción,  electricidad,  plomería,  carpintería, señalización vial, elaboración de placas, otros para tránsito, navegación y contra incendios.</t>
  </si>
  <si>
    <t>Gastos por la adquisición de insecticidas, abate; insumos químicos y orgánicos; y, accesorios. Incluye gastos por prevención, control, mitigación y  erradicación.</t>
  </si>
  <si>
    <t>Gastos por la adquisición de alimentos, medicinas, productos farmacéuticos, de aseo y accesorios para animales.</t>
  </si>
  <si>
    <t>Gastos en insumos médicos, accesorios, electrodomésticos, menaje de hogar y equipamiento de viviendas para personas con  discapacidad.</t>
  </si>
  <si>
    <t>Gastos en repuestos y accesorios para vehículos terrestres como automóviles, camiones, motocicletas, vehículos militares, ambulancias, remolques, etc.</t>
  </si>
  <si>
    <t>Gastos   en   repuestos   y   accesorios   para   vehículos   marinos   como   lanchas,   barcos,   submarinos, embarcaciones etc.</t>
  </si>
  <si>
    <t>Gastos en repuestos y accesorios para maquinarias, plantas eléctricas, equipos y otros.</t>
  </si>
  <si>
    <t>Gasto por la adquisición de equipos,  sistemas y paquetes informáticos.</t>
  </si>
  <si>
    <t>Gasto por la adquisición de objetos artísticos, culturales bienes deportivos; medallas, trofeos y símbolos patrios.</t>
  </si>
  <si>
    <t>Gasto por adquisición  de animales.</t>
  </si>
  <si>
    <t>ITEM</t>
  </si>
  <si>
    <t>COD</t>
  </si>
  <si>
    <t>Transporte de Personal y Deportistas</t>
  </si>
  <si>
    <t>Afiliaciones e inscripciones a deportistas, entrenadores</t>
  </si>
  <si>
    <t>Suplementos vitamínicos</t>
  </si>
  <si>
    <t>Implementos deportivos y recreativos</t>
  </si>
  <si>
    <t>Implementos deportivos y recreativos no depreciables</t>
  </si>
  <si>
    <t>Bono deportivo a deportistas, entrenadores y delegados</t>
  </si>
  <si>
    <t xml:space="preserve">Incentivo por resultados deportivos </t>
  </si>
  <si>
    <t>Equipos deportivos y recreativos</t>
  </si>
  <si>
    <t>Gastos por adquisición de implementos deportivos que por su costo y tiempo de vida útil son considerados como inventarios  tales como judogis, karategis, petos, cabezales, etc.</t>
  </si>
  <si>
    <t>Gasto por la adquisición de bienes considerados no depreciables como collarines de pesas, balas, discos de pesas, etc.</t>
  </si>
  <si>
    <t>Gasto para el pago del bono deportivo a deportistas, entrenadores y delegados, de acuerdo al Acuerdo Ministerial No. 0110  del Ministerio del Deporte, es decir, valores entregados a deportistas, entrenadores y delegados cuando van a competencias y/o campeonatos.</t>
  </si>
  <si>
    <t>Gasto por incentivos entregados a deportistas por su buen desempeño en las competencias.</t>
  </si>
  <si>
    <t>Masculino</t>
  </si>
  <si>
    <t>Femenino</t>
  </si>
  <si>
    <t>Número de  capacitaciones en temáticas del deporte realizadas</t>
  </si>
  <si>
    <t>Número de concentrados realizados en el año</t>
  </si>
  <si>
    <t>Número de campamentos realizados en el año</t>
  </si>
  <si>
    <t>Número de evaluaciones realizadas en el año</t>
  </si>
  <si>
    <t>Número de bases de entramientos realizadas en el año</t>
  </si>
  <si>
    <t>Número de selectivos realizados en el año</t>
  </si>
  <si>
    <t>Número de campeonatos realizados en el año</t>
  </si>
  <si>
    <t>Número de juegos realizados en el año</t>
  </si>
  <si>
    <t>Número de disciplinas dotadas con implementación deportiva.</t>
  </si>
  <si>
    <t xml:space="preserve">Fortalecer y facilitar la participación de los deportistas para un mejor rendimiento. </t>
  </si>
  <si>
    <t xml:space="preserve">GASTOS_DEPORTIVOS_GENERALES </t>
  </si>
  <si>
    <t>1. Incrementar la práctica de la cultura física en la población</t>
  </si>
  <si>
    <t>2. Incrementar el rendimiento de los atletas para la consecución de logros deportivos</t>
  </si>
  <si>
    <t>013</t>
  </si>
  <si>
    <t xml:space="preserve">Número de participaciones de deportistas en eventos de juegos  a nivel nacional e internacional. </t>
  </si>
  <si>
    <t xml:space="preserve">
Número de participaciones de deportistas en eventos de campeonatos a nivel nacional e internacional. </t>
  </si>
  <si>
    <t xml:space="preserve">Número de personas participantes en actividades recreativas. </t>
  </si>
  <si>
    <t xml:space="preserve">Número de actividades recreativas realizadas en el año. </t>
  </si>
  <si>
    <t>Gasto por la adquisición de vitaminas (no medicinas) para el uso de los deportistas como ayuda en su desarrollo deportivo.</t>
  </si>
  <si>
    <t>Decimotercera remuneración</t>
  </si>
  <si>
    <t>Mensualización Decimotercera remuneración</t>
  </si>
  <si>
    <t>Decimocuarta remuneración</t>
  </si>
  <si>
    <t>Mensualización Decimocuarta remuneración</t>
  </si>
  <si>
    <t>SI</t>
  </si>
  <si>
    <t>NO</t>
  </si>
  <si>
    <t>Honorario mensual (Incluido el IVA)</t>
  </si>
  <si>
    <t>APELLIDOS Y NOMBRES</t>
  </si>
  <si>
    <t>TOTAL PROGRAMADO 2019</t>
  </si>
  <si>
    <t>PROGRAMACION FINANCIERA 2019</t>
  </si>
  <si>
    <t>Gastos por la adquisición o confección de uniformes para deportistas, entrenadores y cuerpo técnico que representen al país; y, para eventos deportivos de carácter local.</t>
  </si>
  <si>
    <r>
      <t>Adquisición de</t>
    </r>
    <r>
      <rPr>
        <b/>
        <sz val="11"/>
        <color theme="1"/>
        <rFont val="Calibri"/>
        <family val="2"/>
        <scheme val="minor"/>
      </rPr>
      <t xml:space="preserve"> </t>
    </r>
    <r>
      <rPr>
        <sz val="14"/>
        <color theme="1"/>
        <rFont val="Calibri"/>
        <family val="2"/>
        <scheme val="minor"/>
      </rPr>
      <t>equipos deportivos que por su valor y tiempo de vida útil son considerados como activos fijos.</t>
    </r>
  </si>
  <si>
    <t>Información reportada en resumen será utilizada para diferentes actividades del Secretaría</t>
  </si>
  <si>
    <t>Señalar que Representante Legal debe firmar hojas POA</t>
  </si>
  <si>
    <t>NOMBRE  DEL RESPONSABLE DE LA ELABORACIÓN DEL POA:</t>
  </si>
  <si>
    <t>CORREO ELECTRÓNICO DEL RESPONSABLE DE LA ELABORACIÓN DEL POA:</t>
  </si>
  <si>
    <t>DIRECCIÓN COMPLETA:</t>
  </si>
  <si>
    <t>REFERENCIA DE LA DIRECCIÓN:</t>
  </si>
  <si>
    <t>DDD</t>
  </si>
  <si>
    <t>Beneficiarios Directos</t>
  </si>
  <si>
    <t>Incluir por que no planificar despidos intempestivos</t>
  </si>
  <si>
    <t>Gastos por obligaciones adquiridas con terceros para el transporte de personal y deportistas para asistir a eventos planificados en el POA</t>
  </si>
  <si>
    <t>Pagos por cuotas y membrecías.</t>
  </si>
  <si>
    <t>Viáticos y Subsistencias</t>
  </si>
  <si>
    <t xml:space="preserve">Reducir porcentaje </t>
  </si>
  <si>
    <t>A</t>
  </si>
  <si>
    <t>A/F</t>
  </si>
  <si>
    <t>F</t>
  </si>
  <si>
    <t>Gastos por adquisición de alimentos y bebidas hidratantes para deportistas</t>
  </si>
  <si>
    <t>Gastos por almacenamiento, embalaje, desembalaje; envase, desenvase de toda clase de objetos y bienes; y, recarga de extintores.</t>
  </si>
  <si>
    <t>Sueldos y honorarios a gastos deportivos generales</t>
  </si>
  <si>
    <t>Gastos por la adquisición de placas, medallas y similares para  condecoraciones.</t>
  </si>
  <si>
    <t>Objetivo Estratégico SD</t>
  </si>
  <si>
    <t>Asignación para la adquisición de prótesis, endoprótesis, órtesis, accesorios externos,  accesorios odontológicos y otros necesarios para la reparación artificial, sustitución y rehabilitación de las partes músculo-esqueléticas, bucales  y órganos de los sentidos para deportistas</t>
  </si>
  <si>
    <t>Gastos por impuestos, peaje, rodaje, revisión vehicular, matrículas de vehículos, permisos de funcionamiento, licencias, patentes, registros sanitarios y toxicológicos; sustancias estupefacientes y psicotrópicas.</t>
  </si>
  <si>
    <t>Dietas 6 por reunión de directorio</t>
  </si>
  <si>
    <t>Solicitar registro en el SERCOP</t>
  </si>
  <si>
    <t>Incluir disposición para restringir cruce de valores para ejecutar actividades</t>
  </si>
  <si>
    <t>Transferencias a entidades del sector privado no financiero, mediante suscripción de convenios</t>
  </si>
  <si>
    <t>Fortalecer el funcionamiento institucional mediante el correcto uso de los recursos asignados por la Secretaría del Deporte</t>
  </si>
  <si>
    <t>Eventos que permiten calificar a un deportista o equipos para conformar una Selección Nacional de una categoría respectiva, en los que participan sólo un número determinados de deportistas que clasificarán por el ranking nacional y /o por los torneos o denominaciones especiales de clasificación expuestos por un reglamento o por el organismo deportivo. Puede ser: selectivos estudiantiles, paralímpicos, interbarriales parroquiales, intercantonales, interprovinciales y nacionales.</t>
  </si>
  <si>
    <t>LÍNEA DE POLÍTICA PLAN DECENAL DEL DEPORTE, EDUCACIÓN FÍSICA Y RECREACIÓN</t>
  </si>
  <si>
    <t>POA 2019 PRELIMINAR - ORGANIZACIONES DEPORTIVAS</t>
  </si>
  <si>
    <t>CLASIFICACIÓN</t>
  </si>
  <si>
    <t>Gastos de sueldos para el personal técnico y honorarios profesionales de profesionales especializados para el desarrollo de las actividades deportivas; así como también sus beneficios de ley, además incluye todos los gastos que generan el desarrollo deportivo: Gastos en medicina; gastos para realización de actos públicos; uniformes, transporte de delegaciones, alimentación y hospedaje de deportistas, gastos de estudios de deportistas, trofeos, medallas, incentivo por resultados, condecoraciones, servicios médicos, laboratorio, movilización exterior de deportistas (pasajes aéreos).</t>
  </si>
  <si>
    <t>Edificios, Locales, Residencias y Cableado Estructurado (Instalación, Mantenimiento y Reparación)</t>
  </si>
  <si>
    <t>Gastos  para  el  mantenimiento  y  reparación  de  vehículos  marinos  como  lanchas,  barcos,  submarinos, embarcaciones etc.; y, de partes y accesorios.</t>
  </si>
  <si>
    <t>Gastos en suministros,  materiales y accesorios de oficina.</t>
  </si>
  <si>
    <t>ACTIVIDADES</t>
  </si>
  <si>
    <t>Número de  capacitaciones realizadas en temáticas del deporte y/o actividad física</t>
  </si>
  <si>
    <t>Número de bases de entrenamientos realizados en el año</t>
  </si>
  <si>
    <t>Línea de Política 2: Generar e impulsar la cultura Física para bienestar de la población, con inclusión social e igualdad de género.</t>
  </si>
  <si>
    <t>Línea de Política 3: Liderazgo y posicionamiento internacional del país a través de la consecución de logros deportivos.</t>
  </si>
  <si>
    <t>Gastos para el funcionamiento administrativo del organismo deportivo, sueldos para el personal administrativo y salarios para el personal de mantenimiento (El  salario  se  paga  por  jornadas  de  labor  y  en  tal  caso  se  llama  jornal;  por  unidades  de  obra  o  por tareas que ejecute), honorarios profesionales; así como también sus beneficios de ley, servicios básicos(agua, luz), telecomunicaciones, internet, servicio de correo, y mantenimiento de oficinas administrativas del organismo deportivo; pasajes para el personal administrativo del organismo deportivo, pago por arriendos, suministros de oficina, impresiones, maquinaria y equipos de oficina, compra y mantenimiento de equipos y paquetes informáticos, mantenimiento de vehículos,  pasajes al interior de directivos, dietas, combustible y lubricantes, materiales de aseo y limpieza, tasa generales (impuestos prediales, pago matriculas, patentes, etc.), tramites notariales y legalización de documentos, seguros, fletes</t>
  </si>
  <si>
    <t>Contiene gastos corrientes para el mantenimiento y adecentamiento de los escenarios deportivos, sueldos y salarios de personal de mantenimiento así como también sus beneficios de ley, servicios básicos, seguridad y vigilancia, limpieza, herramientas, repuestos y materiales de construcción, combustibles y lubricantes, insumos químicos  para el funcionamiento de escenarios deportivos, incluye homologaciones de escenarios deportivos.</t>
  </si>
  <si>
    <t xml:space="preserve">Corresponde a todos los gastos que se generen por capacitación a deportistas y personal técnico, además se contemplará pasajes y matrícula. </t>
  </si>
  <si>
    <t>Pasajes, alimentación, hospedaje, hidratación, medicinas, implementos deportivos, atención médica,  movilización interna de delegaciones, seguros y bono deportivo en eventos internacionales</t>
  </si>
  <si>
    <t>Pasajes, alimentación, hospedaje, hidratación, medicinas, implementos deportivos, atención médica, difusión e información, uniformes, seguros, movilización interna de delegaciones, bono deportivo en eventos internacionales</t>
  </si>
  <si>
    <t>Pasajes, alimentación, hospedaje, inscripciones, hidratación, medicinas, implementos deportivos, atención médica, honorarios árbitros y jueces, difusión e información, seguros, movilización interna delegaciones, bono deportivo en eventos internacionales</t>
  </si>
  <si>
    <t>Pasajes, alimentación, hospedaje, inscripciones, hidratación, medicinas, implementos deportivos, atención médica, honorarios árbitros y jueces, seguros, movilización interna delegaciones, bono deportivo en eventos internacionales</t>
  </si>
  <si>
    <t>Pasajes, alimentación, hospedaje, inscripciones, hidratación, medicinas, implementos deportivos, atención médica, honorarios árbitros y jueces, seguros, movilización interna delegaciones y bono deportivo en eventos internacionales</t>
  </si>
  <si>
    <t>Pasajes, alimentación, hospedaje, inscripciones, hidratación, medicinas, implementos deportivos, atención médica, honorarios árbitros y jueces, difusión e información, bono deportivo, uniformes, seguros, movilización interna delegaciones,  inauguración y clausura del evento</t>
  </si>
  <si>
    <t>Movilización, alimentación, hospedaje, inscripciones, medicinas, implementos deportivos, atención médica, honorarios árbitros y jueces,  inauguración y clausura del evento</t>
  </si>
  <si>
    <t>Accesorios, repuestos, implementos deportivos y recreativos</t>
  </si>
  <si>
    <t>COORDINACIÓN DE PLANIFICACIÓN Y GESTIÓN ESTRATÉGICA
DIRECCIÓN DE PLANIFICACIÓN E INVERSIÓN</t>
  </si>
  <si>
    <t>PLAN OPERATIVO ANUAL PRELIMINAR 2019</t>
  </si>
  <si>
    <t>MATRÍZ PLAN OPERATIVO ANUAL PRELIMINAR 2019
ORGANISMOS DEPORTIVOS</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</si>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</sst>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_(&quot;$&quot;\ * \(#,##0.00\);_(&quot;$&quot;\ * &quot;-&quot;??_);_(@_)"/>
    <numFmt numFmtId="164" formatCode="_-* #,##0.00\ _€_-;\-* #,##0.00\ _€_-;_-* &quot;-&quot;??\ _€_-;_-@_-"/>
    <numFmt numFmtId="165" formatCode="_ &quot;$&quot;* #,##0.00_ ;_ &quot;$&quot;* \-#,##0.00_ ;_ &quot;$&quot;* &quot;-&quot;??_ ;_ @_ "/>
    <numFmt numFmtId="166" formatCode="_ * #,##0.00_ ;_ * \-#,##0.00_ ;_ * &quot;-&quot;??_ ;_ @_ "/>
    <numFmt numFmtId="167" formatCode="_ [$$-2C0A]\ * #,##0.00_ ;_ [$$-2C0A]\ * \-#,##0.00_ ;_ [$$-2C0A]\ * &quot;-&quot;??_ ;_ @_ "/>
  </numFmts>
  <fonts count="59"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1"/>
      <color theme="0"/>
      <name val="Calibri"/>
      <family val="2"/>
      <scheme val="minor"/>
    </font>
    <font>
      <b/>
      <sz val="10"/>
      <color theme="1"/>
      <name val="Calibri"/>
      <family val="2"/>
      <scheme val="minor"/>
    </font>
    <font>
      <b/>
      <sz val="10"/>
      <color theme="8" tint="-0.499984740745262"/>
      <name val="Calibri"/>
      <family val="2"/>
      <scheme val="minor"/>
    </font>
    <font>
      <sz val="11"/>
      <color theme="1"/>
      <name val="Arial"/>
      <family val="2"/>
    </font>
    <font>
      <b/>
      <sz val="11"/>
      <color theme="1"/>
      <name val="Arial"/>
      <family val="2"/>
    </font>
    <font>
      <b/>
      <sz val="14"/>
      <color theme="1"/>
      <name val="Arial"/>
      <family val="2"/>
    </font>
    <font>
      <sz val="16"/>
      <color theme="1"/>
      <name val="Arial"/>
      <family val="2"/>
    </font>
    <font>
      <b/>
      <sz val="18"/>
      <color theme="1"/>
      <name val="Arial"/>
      <family val="2"/>
    </font>
    <font>
      <sz val="11"/>
      <color indexed="8"/>
      <name val="Calibri"/>
      <family val="2"/>
    </font>
    <font>
      <sz val="11"/>
      <color indexed="8"/>
      <name val="Arial"/>
      <family val="2"/>
    </font>
    <font>
      <b/>
      <u/>
      <sz val="14"/>
      <color indexed="8"/>
      <name val="Arial"/>
      <family val="2"/>
    </font>
    <font>
      <b/>
      <sz val="11"/>
      <color indexed="8"/>
      <name val="Arial"/>
      <family val="2"/>
    </font>
    <font>
      <sz val="14"/>
      <color theme="1"/>
      <name val="Arial"/>
      <family val="2"/>
    </font>
    <font>
      <b/>
      <sz val="14"/>
      <color indexed="8"/>
      <name val="Arial"/>
      <family val="2"/>
    </font>
    <font>
      <sz val="10"/>
      <color indexed="8"/>
      <name val="Arial"/>
      <family val="2"/>
    </font>
    <font>
      <sz val="14"/>
      <color indexed="8"/>
      <name val="Arial"/>
      <family val="2"/>
    </font>
    <font>
      <sz val="10"/>
      <name val="Arial"/>
      <family val="2"/>
    </font>
    <font>
      <sz val="11"/>
      <name val="Arial"/>
      <family val="2"/>
    </font>
    <font>
      <b/>
      <sz val="11"/>
      <color rgb="FFFF0000"/>
      <name val="Arial"/>
      <family val="2"/>
    </font>
    <font>
      <b/>
      <sz val="14"/>
      <name val="Arial"/>
      <family val="2"/>
    </font>
    <font>
      <b/>
      <sz val="11"/>
      <name val="Arial"/>
      <family val="2"/>
    </font>
    <font>
      <b/>
      <sz val="11"/>
      <color indexed="8"/>
      <name val="Calibri"/>
      <family val="2"/>
    </font>
    <font>
      <sz val="11"/>
      <name val="Calibri"/>
      <family val="2"/>
    </font>
    <font>
      <b/>
      <sz val="18"/>
      <color indexed="8"/>
      <name val="Calibri"/>
      <family val="2"/>
    </font>
    <font>
      <b/>
      <sz val="24"/>
      <color theme="4" tint="0.79998168889431442"/>
      <name val="Calibri"/>
      <family val="2"/>
    </font>
    <font>
      <b/>
      <sz val="18"/>
      <color theme="4" tint="0.79998168889431442"/>
      <name val="Calibri"/>
      <family val="2"/>
    </font>
    <font>
      <sz val="11"/>
      <color rgb="FFFF0000"/>
      <name val="Calibri"/>
      <family val="2"/>
    </font>
    <font>
      <sz val="11"/>
      <color theme="0"/>
      <name val="Calibri"/>
      <family val="2"/>
    </font>
    <font>
      <b/>
      <sz val="10"/>
      <name val="Arial"/>
      <family val="2"/>
    </font>
    <font>
      <sz val="11"/>
      <name val="Calibri"/>
      <family val="2"/>
      <scheme val="minor"/>
    </font>
    <font>
      <b/>
      <sz val="11"/>
      <color rgb="FFFF0000"/>
      <name val="Calibri"/>
      <family val="2"/>
      <scheme val="minor"/>
    </font>
    <font>
      <b/>
      <sz val="11"/>
      <name val="Calibri"/>
      <family val="2"/>
      <scheme val="minor"/>
    </font>
    <font>
      <b/>
      <sz val="11"/>
      <color indexed="8"/>
      <name val="Calibri"/>
      <family val="2"/>
      <scheme val="minor"/>
    </font>
    <font>
      <sz val="11"/>
      <color indexed="8"/>
      <name val="Calibri"/>
      <family val="2"/>
      <scheme val="minor"/>
    </font>
    <font>
      <b/>
      <sz val="11"/>
      <color rgb="FFC00000"/>
      <name val="Calibri"/>
      <family val="2"/>
      <scheme val="minor"/>
    </font>
    <font>
      <b/>
      <sz val="18"/>
      <name val="Calibri"/>
      <family val="2"/>
    </font>
    <font>
      <b/>
      <sz val="11"/>
      <name val="Calibri"/>
      <family val="2"/>
    </font>
    <font>
      <sz val="11"/>
      <color theme="1"/>
      <name val="Calibri"/>
      <family val="2"/>
    </font>
    <font>
      <b/>
      <sz val="11"/>
      <color theme="1"/>
      <name val="Calibri"/>
      <family val="2"/>
    </font>
    <font>
      <sz val="10"/>
      <color rgb="FF000000"/>
      <name val="Calibri"/>
      <family val="2"/>
      <scheme val="minor"/>
    </font>
    <font>
      <b/>
      <sz val="9"/>
      <color theme="1"/>
      <name val="Calibri"/>
      <family val="2"/>
      <scheme val="minor"/>
    </font>
    <font>
      <sz val="10"/>
      <name val="Calibri"/>
      <family val="2"/>
      <scheme val="minor"/>
    </font>
    <font>
      <b/>
      <sz val="14"/>
      <color theme="1"/>
      <name val="Calibri"/>
      <family val="2"/>
      <scheme val="minor"/>
    </font>
    <font>
      <sz val="14"/>
      <color theme="1"/>
      <name val="Calibri"/>
      <family val="2"/>
      <scheme val="minor"/>
    </font>
    <font>
      <b/>
      <sz val="11"/>
      <color theme="0"/>
      <name val="Calibri"/>
      <family val="2"/>
      <scheme val="minor"/>
    </font>
    <font>
      <sz val="12"/>
      <color theme="1"/>
      <name val="Calibri"/>
      <family val="2"/>
      <scheme val="minor"/>
    </font>
    <font>
      <sz val="14"/>
      <name val="Calibri"/>
      <family val="2"/>
      <scheme val="minor"/>
    </font>
    <font>
      <b/>
      <sz val="14"/>
      <color indexed="81"/>
      <name val="Tahoma"/>
      <family val="2"/>
    </font>
    <font>
      <b/>
      <sz val="10"/>
      <color theme="0"/>
      <name val="Calibri"/>
      <family val="2"/>
      <scheme val="minor"/>
    </font>
    <font>
      <b/>
      <sz val="10"/>
      <name val="Calibri"/>
      <family val="2"/>
      <scheme val="minor"/>
    </font>
    <font>
      <sz val="10"/>
      <color theme="0"/>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4"/>
      <color rgb="FFFF0000"/>
      <name val="Calibri"/>
      <family val="2"/>
      <scheme val="minor"/>
    </font>
  </fonts>
  <fills count="21">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rgb="FF7DCEF7"/>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3"/>
        <bgColor indexed="64"/>
      </patternFill>
    </fill>
    <fill>
      <patternFill patternType="solid">
        <fgColor rgb="FFFDB9BB"/>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2" fillId="0" borderId="0"/>
    <xf numFmtId="0" fontId="20" fillId="0" borderId="0"/>
    <xf numFmtId="0" fontId="20" fillId="0" borderId="0"/>
    <xf numFmtId="164" fontId="1" fillId="0" borderId="0" applyFont="0" applyFill="0" applyBorder="0" applyAlignment="0" applyProtection="0"/>
    <xf numFmtId="0" fontId="20" fillId="0" borderId="0"/>
    <xf numFmtId="44" fontId="1" fillId="0" borderId="0" applyFont="0" applyFill="0" applyBorder="0" applyAlignment="0" applyProtection="0"/>
  </cellStyleXfs>
  <cellXfs count="398">
    <xf numFmtId="0" fontId="0" fillId="0" borderId="0" xfId="0"/>
    <xf numFmtId="0" fontId="0" fillId="0" borderId="1" xfId="0" applyBorder="1"/>
    <xf numFmtId="0" fontId="2" fillId="0" borderId="1" xfId="0" applyFont="1" applyBorder="1" applyAlignment="1">
      <alignment horizontal="center"/>
    </xf>
    <xf numFmtId="0" fontId="0" fillId="0" borderId="0" xfId="0" applyFont="1"/>
    <xf numFmtId="0" fontId="0" fillId="0" borderId="0" xfId="0" applyAlignment="1">
      <alignment vertical="center"/>
    </xf>
    <xf numFmtId="0" fontId="3" fillId="0" borderId="0" xfId="0" applyFont="1" applyAlignment="1" applyProtection="1">
      <alignment wrapText="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0" fillId="0" borderId="0" xfId="0" applyBorder="1"/>
    <xf numFmtId="0" fontId="12" fillId="3" borderId="0" xfId="4" applyFill="1" applyProtection="1">
      <protection locked="0"/>
    </xf>
    <xf numFmtId="0" fontId="0" fillId="3" borderId="0" xfId="0" applyFill="1"/>
    <xf numFmtId="0" fontId="0" fillId="3" borderId="0" xfId="0" applyFill="1" applyAlignment="1">
      <alignment horizontal="center" vertical="center"/>
    </xf>
    <xf numFmtId="0" fontId="12" fillId="3" borderId="0" xfId="4" applyFill="1" applyAlignment="1" applyProtection="1">
      <alignment vertical="center"/>
    </xf>
    <xf numFmtId="0" fontId="12" fillId="3" borderId="0" xfId="4" applyFill="1" applyProtection="1"/>
    <xf numFmtId="0" fontId="30" fillId="3" borderId="0" xfId="4" applyFont="1" applyFill="1" applyProtection="1"/>
    <xf numFmtId="0" fontId="31" fillId="3" borderId="0" xfId="4" applyFont="1" applyFill="1" applyBorder="1" applyProtection="1"/>
    <xf numFmtId="0" fontId="12" fillId="3" borderId="0" xfId="4" applyFill="1" applyBorder="1" applyProtection="1"/>
    <xf numFmtId="0" fontId="12" fillId="3" borderId="0" xfId="4" applyFill="1" applyBorder="1" applyAlignment="1" applyProtection="1">
      <alignment horizontal="center" vertical="center"/>
    </xf>
    <xf numFmtId="0" fontId="4" fillId="3" borderId="0" xfId="0" applyFont="1" applyFill="1"/>
    <xf numFmtId="0" fontId="32" fillId="3" borderId="0" xfId="6" applyFont="1" applyFill="1"/>
    <xf numFmtId="0" fontId="20" fillId="10" borderId="26" xfId="6" applyFill="1" applyBorder="1" applyAlignment="1" applyProtection="1">
      <alignment vertical="center"/>
      <protection locked="0"/>
    </xf>
    <xf numFmtId="0" fontId="20" fillId="3" borderId="0" xfId="6" applyFill="1"/>
    <xf numFmtId="0" fontId="20" fillId="3" borderId="0" xfId="6" applyFill="1" applyAlignment="1">
      <alignment horizontal="center" vertical="center"/>
    </xf>
    <xf numFmtId="0" fontId="33" fillId="3" borderId="0" xfId="6" applyFont="1" applyFill="1"/>
    <xf numFmtId="10" fontId="33" fillId="11" borderId="6" xfId="6" applyNumberFormat="1" applyFont="1" applyFill="1" applyBorder="1" applyAlignment="1" applyProtection="1">
      <alignment horizontal="center" vertical="center"/>
      <protection locked="0"/>
    </xf>
    <xf numFmtId="0" fontId="0" fillId="3" borderId="0" xfId="0" applyFont="1" applyFill="1"/>
    <xf numFmtId="0" fontId="35" fillId="6" borderId="1" xfId="6" applyFont="1" applyFill="1" applyBorder="1" applyAlignment="1">
      <alignment horizontal="center" vertical="center" wrapText="1"/>
    </xf>
    <xf numFmtId="0" fontId="36" fillId="8" borderId="6" xfId="4" applyFont="1" applyFill="1" applyBorder="1" applyAlignment="1">
      <alignment horizontal="center" vertical="center" wrapText="1" shrinkToFit="1"/>
    </xf>
    <xf numFmtId="0" fontId="36" fillId="12" borderId="6" xfId="4" applyFont="1" applyFill="1" applyBorder="1" applyAlignment="1">
      <alignment horizontal="center" vertical="center" wrapText="1" shrinkToFit="1"/>
    </xf>
    <xf numFmtId="0" fontId="35" fillId="2" borderId="1" xfId="6" applyFont="1" applyFill="1" applyBorder="1" applyAlignment="1">
      <alignment horizontal="center" vertical="center" wrapText="1"/>
    </xf>
    <xf numFmtId="44" fontId="37" fillId="0" borderId="1" xfId="4" applyNumberFormat="1" applyFont="1" applyBorder="1" applyAlignment="1" applyProtection="1">
      <alignment horizontal="center" wrapText="1"/>
      <protection locked="0"/>
    </xf>
    <xf numFmtId="44" fontId="2" fillId="13" borderId="1" xfId="0" applyNumberFormat="1" applyFont="1" applyFill="1" applyBorder="1" applyAlignment="1">
      <alignment horizontal="center" vertical="center"/>
    </xf>
    <xf numFmtId="0" fontId="26" fillId="3" borderId="0" xfId="4" applyFont="1" applyFill="1" applyProtection="1">
      <protection locked="0"/>
    </xf>
    <xf numFmtId="0" fontId="26" fillId="3" borderId="0" xfId="4" applyFont="1" applyFill="1" applyAlignment="1" applyProtection="1">
      <alignment vertical="center"/>
      <protection locked="0"/>
    </xf>
    <xf numFmtId="0" fontId="26" fillId="3" borderId="0" xfId="4" applyFont="1" applyFill="1" applyBorder="1" applyProtection="1">
      <protection locked="0"/>
    </xf>
    <xf numFmtId="0" fontId="33" fillId="3" borderId="0" xfId="0" applyFont="1" applyFill="1"/>
    <xf numFmtId="0" fontId="29" fillId="3" borderId="0" xfId="4" applyFont="1" applyFill="1" applyAlignment="1" applyProtection="1">
      <alignment vertical="center" wrapText="1"/>
    </xf>
    <xf numFmtId="0" fontId="12" fillId="3" borderId="0" xfId="4" applyFill="1" applyBorder="1" applyAlignment="1" applyProtection="1">
      <alignment vertical="center"/>
    </xf>
    <xf numFmtId="0" fontId="2" fillId="6" borderId="3" xfId="0" applyFont="1" applyFill="1" applyBorder="1" applyAlignment="1"/>
    <xf numFmtId="0" fontId="2" fillId="6" borderId="5" xfId="0" applyFont="1" applyFill="1" applyBorder="1" applyAlignment="1"/>
    <xf numFmtId="0" fontId="26" fillId="3" borderId="0" xfId="5" applyFont="1" applyFill="1" applyBorder="1"/>
    <xf numFmtId="0" fontId="12" fillId="3" borderId="0" xfId="4" applyFont="1" applyFill="1" applyBorder="1" applyProtection="1"/>
    <xf numFmtId="0" fontId="12" fillId="3" borderId="0" xfId="4" applyFont="1" applyFill="1" applyProtection="1"/>
    <xf numFmtId="0" fontId="41" fillId="3" borderId="0" xfId="0" applyFont="1" applyFill="1"/>
    <xf numFmtId="0" fontId="25" fillId="8" borderId="1" xfId="4" applyFont="1" applyFill="1" applyBorder="1" applyAlignment="1">
      <alignment horizontal="center" vertical="center" wrapText="1" shrinkToFit="1"/>
    </xf>
    <xf numFmtId="0" fontId="25" fillId="12" borderId="1" xfId="4" applyFont="1" applyFill="1" applyBorder="1" applyAlignment="1">
      <alignment horizontal="center" vertical="center" wrapText="1" shrinkToFit="1"/>
    </xf>
    <xf numFmtId="0" fontId="41" fillId="3" borderId="0" xfId="0" applyFont="1" applyFill="1" applyBorder="1"/>
    <xf numFmtId="0" fontId="41" fillId="0" borderId="0" xfId="0" applyFont="1"/>
    <xf numFmtId="0" fontId="12" fillId="0" borderId="1" xfId="4" applyFont="1" applyBorder="1" applyAlignment="1">
      <alignment horizontal="center" vertical="center" wrapText="1"/>
    </xf>
    <xf numFmtId="0" fontId="12" fillId="0" borderId="1" xfId="4" applyFont="1" applyBorder="1" applyAlignment="1" applyProtection="1">
      <alignment horizontal="center" vertical="center" wrapText="1"/>
      <protection locked="0"/>
    </xf>
    <xf numFmtId="165" fontId="26" fillId="0" borderId="1" xfId="2" applyFont="1" applyBorder="1" applyAlignment="1" applyProtection="1">
      <alignment horizontal="center"/>
      <protection locked="0"/>
    </xf>
    <xf numFmtId="165" fontId="26" fillId="2" borderId="1" xfId="2" applyFont="1" applyFill="1" applyBorder="1" applyAlignment="1">
      <alignment horizontal="center" vertical="center"/>
    </xf>
    <xf numFmtId="44" fontId="26" fillId="0" borderId="1" xfId="2" applyNumberFormat="1" applyFont="1" applyBorder="1" applyAlignment="1" applyProtection="1">
      <alignment horizontal="center"/>
      <protection locked="0"/>
    </xf>
    <xf numFmtId="0" fontId="41" fillId="3" borderId="0" xfId="0" applyFont="1" applyFill="1" applyAlignment="1">
      <alignment horizontal="center" vertical="center"/>
    </xf>
    <xf numFmtId="0" fontId="42" fillId="14" borderId="1" xfId="0" applyFont="1" applyFill="1" applyBorder="1" applyAlignment="1">
      <alignment horizontal="center" vertical="center"/>
    </xf>
    <xf numFmtId="44" fontId="26" fillId="2" borderId="1" xfId="2" applyNumberFormat="1" applyFont="1" applyFill="1" applyBorder="1" applyAlignment="1">
      <alignment horizontal="center" vertical="center"/>
    </xf>
    <xf numFmtId="0" fontId="41" fillId="3" borderId="0" xfId="0" applyFont="1" applyFill="1" applyBorder="1" applyAlignment="1">
      <alignment horizontal="center" vertical="center"/>
    </xf>
    <xf numFmtId="0" fontId="41" fillId="3" borderId="0" xfId="0" applyFont="1" applyFill="1" applyAlignment="1">
      <alignment vertical="center"/>
    </xf>
    <xf numFmtId="44" fontId="2" fillId="3" borderId="1" xfId="0" applyNumberFormat="1" applyFont="1" applyFill="1" applyBorder="1" applyAlignment="1">
      <alignment horizontal="center" vertical="center"/>
    </xf>
    <xf numFmtId="0" fontId="41" fillId="0" borderId="0" xfId="0" applyFont="1" applyAlignment="1">
      <alignment vertical="center"/>
    </xf>
    <xf numFmtId="0" fontId="41" fillId="0" borderId="0" xfId="0" applyFont="1" applyBorder="1"/>
    <xf numFmtId="0" fontId="2" fillId="0" borderId="6" xfId="0" applyFont="1" applyBorder="1" applyAlignment="1">
      <alignment horizontal="center"/>
    </xf>
    <xf numFmtId="0" fontId="2" fillId="0" borderId="1" xfId="0" applyFont="1" applyBorder="1"/>
    <xf numFmtId="165" fontId="1" fillId="0" borderId="1" xfId="2" applyFont="1" applyBorder="1"/>
    <xf numFmtId="167" fontId="7" fillId="3" borderId="1" xfId="0" applyNumberFormat="1" applyFont="1" applyFill="1" applyBorder="1" applyAlignment="1" applyProtection="1">
      <alignment horizontal="center" vertical="center"/>
    </xf>
    <xf numFmtId="10" fontId="7" fillId="3" borderId="7" xfId="3" applyNumberFormat="1" applyFont="1" applyFill="1" applyBorder="1" applyAlignment="1" applyProtection="1">
      <alignment horizontal="center" vertical="center"/>
    </xf>
    <xf numFmtId="167" fontId="8" fillId="7" borderId="1" xfId="0" applyNumberFormat="1" applyFont="1" applyFill="1" applyBorder="1" applyAlignment="1" applyProtection="1">
      <alignment horizontal="center" vertical="center"/>
    </xf>
    <xf numFmtId="10" fontId="8" fillId="7" borderId="1" xfId="0" applyNumberFormat="1" applyFont="1" applyFill="1" applyBorder="1" applyAlignment="1" applyProtection="1">
      <alignment horizontal="center"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166" fontId="6" fillId="4" borderId="7" xfId="1" applyFont="1" applyFill="1" applyBorder="1" applyAlignment="1" applyProtection="1">
      <alignment horizontal="center" vertical="center" wrapText="1"/>
      <protection locked="0"/>
    </xf>
    <xf numFmtId="0" fontId="3" fillId="0" borderId="1" xfId="0" applyFont="1" applyBorder="1" applyAlignment="1" applyProtection="1">
      <alignment wrapText="1"/>
    </xf>
    <xf numFmtId="0" fontId="3" fillId="0" borderId="5" xfId="0" applyFont="1" applyBorder="1" applyAlignment="1" applyProtection="1">
      <alignment wrapText="1"/>
    </xf>
    <xf numFmtId="0" fontId="3" fillId="0" borderId="0" xfId="0" applyFont="1" applyAlignment="1" applyProtection="1">
      <alignment wrapText="1"/>
    </xf>
    <xf numFmtId="0" fontId="3" fillId="0" borderId="1" xfId="0" applyFont="1" applyBorder="1" applyProtection="1"/>
    <xf numFmtId="0" fontId="3" fillId="3" borderId="3" xfId="0" applyFont="1" applyFill="1" applyBorder="1" applyProtection="1"/>
    <xf numFmtId="0" fontId="3" fillId="0" borderId="1" xfId="0" applyFont="1" applyBorder="1" applyAlignment="1" applyProtection="1">
      <alignment horizontal="left" vertical="center" wrapText="1"/>
    </xf>
    <xf numFmtId="0" fontId="3" fillId="0" borderId="0" xfId="0" applyFont="1" applyProtection="1"/>
    <xf numFmtId="0" fontId="3" fillId="0" borderId="0" xfId="0" applyFont="1" applyAlignment="1" applyProtection="1">
      <alignment vertical="top"/>
    </xf>
    <xf numFmtId="0" fontId="3" fillId="0" borderId="0" xfId="0" applyFont="1" applyBorder="1" applyAlignment="1" applyProtection="1">
      <alignment vertical="center" wrapText="1"/>
    </xf>
    <xf numFmtId="0" fontId="3" fillId="0" borderId="1" xfId="0" applyFont="1" applyBorder="1" applyAlignment="1" applyProtection="1">
      <alignment horizontal="center" vertical="center" wrapText="1"/>
    </xf>
    <xf numFmtId="0" fontId="44" fillId="17" borderId="2" xfId="0" applyFont="1" applyFill="1" applyBorder="1" applyAlignment="1">
      <alignment horizontal="center" vertical="center"/>
    </xf>
    <xf numFmtId="0" fontId="44" fillId="17" borderId="6" xfId="0" applyFont="1" applyFill="1" applyBorder="1" applyAlignment="1">
      <alignment horizontal="center" vertical="center"/>
    </xf>
    <xf numFmtId="0" fontId="3" fillId="0" borderId="33" xfId="0" applyFont="1" applyBorder="1" applyAlignment="1">
      <alignment horizontal="justify" vertical="center" wrapText="1"/>
    </xf>
    <xf numFmtId="0" fontId="3" fillId="0" borderId="26" xfId="0" applyFont="1" applyBorder="1" applyAlignment="1">
      <alignment vertical="center" wrapText="1"/>
    </xf>
    <xf numFmtId="0" fontId="3" fillId="0" borderId="32" xfId="0" applyFont="1" applyBorder="1" applyAlignment="1">
      <alignment vertical="center" wrapText="1"/>
    </xf>
    <xf numFmtId="0" fontId="45" fillId="0" borderId="32" xfId="0" applyFont="1" applyBorder="1" applyAlignment="1">
      <alignment vertical="center" wrapText="1"/>
    </xf>
    <xf numFmtId="0" fontId="3" fillId="0" borderId="30"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 fillId="0" borderId="28" xfId="0" applyFont="1" applyBorder="1" applyAlignment="1" applyProtection="1">
      <alignment horizontal="justify" vertical="center" wrapText="1"/>
    </xf>
    <xf numFmtId="0" fontId="3" fillId="0" borderId="33" xfId="0" applyFont="1" applyBorder="1" applyAlignment="1" applyProtection="1">
      <alignment horizontal="justify" vertical="center" wrapText="1"/>
    </xf>
    <xf numFmtId="0" fontId="3" fillId="0" borderId="12"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18"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22" xfId="0" applyFont="1" applyBorder="1" applyAlignment="1">
      <alignment horizontal="justify" vertical="center" wrapText="1"/>
    </xf>
    <xf numFmtId="0" fontId="3" fillId="0" borderId="25" xfId="0" applyFont="1" applyBorder="1" applyAlignment="1" applyProtection="1">
      <alignment horizontal="justify" vertical="center" wrapText="1"/>
    </xf>
    <xf numFmtId="0" fontId="3" fillId="0" borderId="22" xfId="0" applyFont="1" applyBorder="1" applyAlignment="1" applyProtection="1">
      <alignment horizontal="justify" vertical="center" wrapText="1"/>
    </xf>
    <xf numFmtId="0" fontId="3" fillId="10" borderId="12" xfId="0" applyFont="1" applyFill="1" applyBorder="1" applyAlignment="1">
      <alignment horizontal="justify" vertical="center" wrapText="1"/>
    </xf>
    <xf numFmtId="0" fontId="3" fillId="10" borderId="22" xfId="0" applyFont="1" applyFill="1" applyBorder="1" applyAlignment="1">
      <alignment horizontal="justify" vertical="center" wrapText="1"/>
    </xf>
    <xf numFmtId="0" fontId="3" fillId="10" borderId="10" xfId="0" applyFont="1" applyFill="1" applyBorder="1" applyAlignment="1">
      <alignment horizontal="justify" vertical="center" wrapText="1"/>
    </xf>
    <xf numFmtId="0" fontId="3" fillId="10" borderId="34" xfId="0" applyFont="1" applyFill="1" applyBorder="1" applyAlignment="1">
      <alignment horizontal="justify" vertical="center" wrapText="1"/>
    </xf>
    <xf numFmtId="0" fontId="3" fillId="10" borderId="13" xfId="0" applyFont="1" applyFill="1" applyBorder="1" applyAlignment="1">
      <alignment horizontal="justify" vertical="center" wrapText="1"/>
    </xf>
    <xf numFmtId="0" fontId="3" fillId="10" borderId="35" xfId="0" applyFont="1" applyFill="1" applyBorder="1" applyAlignment="1">
      <alignment horizontal="justify" vertical="center" wrapText="1"/>
    </xf>
    <xf numFmtId="0" fontId="3" fillId="10" borderId="18" xfId="0" applyFont="1" applyFill="1" applyBorder="1" applyAlignment="1">
      <alignment horizontal="justify" vertical="center" wrapText="1"/>
    </xf>
    <xf numFmtId="0" fontId="0" fillId="10" borderId="13" xfId="0" applyFill="1" applyBorder="1" applyAlignment="1">
      <alignment horizontal="justify" vertical="center"/>
    </xf>
    <xf numFmtId="0" fontId="0" fillId="10" borderId="35" xfId="0" applyFill="1" applyBorder="1" applyAlignment="1">
      <alignment horizontal="justify" vertical="center"/>
    </xf>
    <xf numFmtId="0" fontId="0" fillId="10" borderId="18" xfId="0" applyFill="1" applyBorder="1" applyAlignment="1">
      <alignment horizontal="justify" vertical="center"/>
    </xf>
    <xf numFmtId="0" fontId="0" fillId="10" borderId="22" xfId="0" applyFill="1" applyBorder="1" applyAlignment="1">
      <alignment horizontal="justify" vertical="center"/>
    </xf>
    <xf numFmtId="0" fontId="0" fillId="10" borderId="36" xfId="0" applyFill="1" applyBorder="1" applyAlignment="1">
      <alignment horizontal="justify" vertical="center"/>
    </xf>
    <xf numFmtId="0" fontId="0" fillId="10" borderId="37" xfId="0" applyFill="1" applyBorder="1" applyAlignment="1">
      <alignment horizontal="justify" vertical="center"/>
    </xf>
    <xf numFmtId="0" fontId="0" fillId="10" borderId="38" xfId="0" applyFill="1" applyBorder="1" applyAlignment="1">
      <alignment horizontal="justify" vertical="center"/>
    </xf>
    <xf numFmtId="0" fontId="0" fillId="10" borderId="32" xfId="0" applyFill="1" applyBorder="1" applyAlignment="1">
      <alignment horizontal="justify" vertical="center"/>
    </xf>
    <xf numFmtId="0" fontId="3" fillId="3" borderId="34"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0" borderId="34" xfId="0" applyFont="1" applyBorder="1" applyAlignment="1">
      <alignment horizontal="justify" vertical="justify" wrapText="1"/>
    </xf>
    <xf numFmtId="0" fontId="0" fillId="3" borderId="18" xfId="0" applyFill="1" applyBorder="1" applyAlignment="1">
      <alignment horizontal="justify" vertical="center"/>
    </xf>
    <xf numFmtId="0" fontId="0" fillId="3" borderId="22" xfId="0" applyFill="1" applyBorder="1" applyAlignment="1">
      <alignment horizontal="justify" vertical="center"/>
    </xf>
    <xf numFmtId="0" fontId="46" fillId="17" borderId="2" xfId="0" applyFont="1" applyFill="1" applyBorder="1" applyAlignment="1">
      <alignment horizontal="center" vertical="center"/>
    </xf>
    <xf numFmtId="0" fontId="46" fillId="17" borderId="39" xfId="0" applyFont="1" applyFill="1" applyBorder="1" applyAlignment="1">
      <alignment horizontal="center" vertical="center"/>
    </xf>
    <xf numFmtId="0" fontId="47" fillId="0" borderId="0" xfId="0" applyFont="1"/>
    <xf numFmtId="0" fontId="47" fillId="0" borderId="0" xfId="0" applyFont="1" applyAlignment="1">
      <alignment horizontal="justify"/>
    </xf>
    <xf numFmtId="0" fontId="47" fillId="0" borderId="0" xfId="0" applyFont="1" applyAlignment="1">
      <alignment vertical="center"/>
    </xf>
    <xf numFmtId="0" fontId="47" fillId="0" borderId="0" xfId="0" applyFont="1" applyBorder="1" applyAlignment="1">
      <alignment vertical="center" wrapText="1"/>
    </xf>
    <xf numFmtId="0" fontId="47" fillId="0" borderId="0" xfId="0" applyFont="1" applyBorder="1" applyAlignment="1">
      <alignment horizontal="justify" vertical="center" wrapText="1"/>
    </xf>
    <xf numFmtId="0" fontId="47" fillId="0" borderId="0" xfId="0" applyFont="1" applyBorder="1" applyAlignment="1">
      <alignment vertical="center"/>
    </xf>
    <xf numFmtId="0" fontId="47" fillId="0" borderId="0" xfId="0" applyFont="1" applyBorder="1" applyAlignment="1">
      <alignment horizontal="justify" vertical="center"/>
    </xf>
    <xf numFmtId="0" fontId="47" fillId="0" borderId="0" xfId="0" applyFont="1" applyBorder="1" applyAlignment="1">
      <alignment horizontal="left" vertical="center"/>
    </xf>
    <xf numFmtId="0" fontId="47" fillId="0" borderId="0" xfId="0" applyFont="1" applyAlignment="1">
      <alignment vertical="center" wrapText="1"/>
    </xf>
    <xf numFmtId="0" fontId="47" fillId="0" borderId="0" xfId="0" applyFont="1" applyAlignment="1">
      <alignment wrapText="1"/>
    </xf>
    <xf numFmtId="44" fontId="0" fillId="0" borderId="1" xfId="9" applyFont="1" applyBorder="1"/>
    <xf numFmtId="44" fontId="0" fillId="0" borderId="0" xfId="9" applyFont="1" applyBorder="1"/>
    <xf numFmtId="0" fontId="2" fillId="18" borderId="23" xfId="0" applyFont="1" applyFill="1" applyBorder="1" applyAlignment="1"/>
    <xf numFmtId="0" fontId="2" fillId="18" borderId="24" xfId="0" applyFont="1" applyFill="1" applyBorder="1" applyAlignment="1"/>
    <xf numFmtId="44" fontId="4" fillId="15" borderId="26" xfId="9" applyFont="1" applyFill="1" applyBorder="1"/>
    <xf numFmtId="0" fontId="3" fillId="0" borderId="39" xfId="0" applyFont="1" applyBorder="1" applyAlignment="1" applyProtection="1">
      <alignment horizontal="left" wrapText="1"/>
    </xf>
    <xf numFmtId="0" fontId="3" fillId="0" borderId="0" xfId="0" applyFont="1" applyBorder="1" applyAlignment="1" applyProtection="1">
      <alignment horizontal="left" wrapText="1"/>
    </xf>
    <xf numFmtId="166" fontId="3" fillId="0" borderId="0" xfId="1" applyFont="1" applyProtection="1"/>
    <xf numFmtId="0" fontId="3" fillId="0" borderId="0" xfId="0" applyFont="1" applyFill="1" applyProtection="1"/>
    <xf numFmtId="0" fontId="43"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vertical="center" wrapText="1"/>
    </xf>
    <xf numFmtId="0" fontId="47" fillId="0" borderId="0" xfId="0" applyFont="1" applyBorder="1" applyAlignment="1">
      <alignment horizontal="center" vertical="center" wrapText="1"/>
    </xf>
    <xf numFmtId="0" fontId="47" fillId="0" borderId="0" xfId="0" applyFont="1" applyAlignment="1">
      <alignment horizontal="center"/>
    </xf>
    <xf numFmtId="0" fontId="47" fillId="0" borderId="0" xfId="0" applyFont="1" applyAlignment="1">
      <alignment horizontal="center" vertical="center" wrapText="1"/>
    </xf>
    <xf numFmtId="4" fontId="3" fillId="0" borderId="0" xfId="0" applyNumberFormat="1" applyFont="1" applyAlignment="1" applyProtection="1">
      <alignment horizontal="center" vertical="center"/>
      <protection locked="0"/>
    </xf>
    <xf numFmtId="4" fontId="3" fillId="16" borderId="1" xfId="0" applyNumberFormat="1" applyFont="1" applyFill="1" applyBorder="1" applyAlignment="1" applyProtection="1">
      <alignment horizontal="center" vertical="center" wrapText="1"/>
    </xf>
    <xf numFmtId="0" fontId="43" fillId="0" borderId="1" xfId="0" applyFont="1" applyBorder="1" applyAlignment="1">
      <alignment vertical="center" wrapText="1"/>
    </xf>
    <xf numFmtId="0" fontId="3" fillId="0" borderId="5" xfId="0" applyFont="1" applyFill="1" applyBorder="1" applyAlignment="1" applyProtection="1">
      <alignment horizontal="center" vertical="center"/>
    </xf>
    <xf numFmtId="166" fontId="6" fillId="4" borderId="48" xfId="1" applyFont="1" applyFill="1" applyBorder="1" applyAlignment="1" applyProtection="1">
      <alignment horizontal="center" vertical="center" wrapText="1"/>
      <protection locked="0"/>
    </xf>
    <xf numFmtId="166" fontId="6" fillId="4" borderId="27" xfId="1"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5" fillId="0" borderId="29" xfId="0" applyFont="1" applyBorder="1" applyAlignment="1" applyProtection="1">
      <alignment vertical="center"/>
      <protection locked="0"/>
    </xf>
    <xf numFmtId="166" fontId="6" fillId="4" borderId="1" xfId="1" applyFont="1" applyFill="1" applyBorder="1" applyAlignment="1" applyProtection="1">
      <alignment horizontal="center" vertical="center" wrapText="1"/>
      <protection locked="0"/>
    </xf>
    <xf numFmtId="0" fontId="38" fillId="3" borderId="0" xfId="0" applyFont="1" applyFill="1" applyBorder="1" applyAlignment="1">
      <alignment horizontal="left" vertical="center" wrapText="1"/>
    </xf>
    <xf numFmtId="0" fontId="50" fillId="0" borderId="0" xfId="0" applyFont="1" applyBorder="1" applyAlignment="1">
      <alignment vertical="center" wrapText="1"/>
    </xf>
    <xf numFmtId="0" fontId="43" fillId="0" borderId="40" xfId="0" applyFont="1" applyBorder="1" applyAlignment="1" applyProtection="1">
      <alignment vertical="center" wrapText="1"/>
    </xf>
    <xf numFmtId="0" fontId="43" fillId="0" borderId="40" xfId="0" applyFont="1" applyBorder="1" applyAlignment="1" applyProtection="1">
      <alignment vertical="center"/>
    </xf>
    <xf numFmtId="0" fontId="3" fillId="0" borderId="40" xfId="0" applyFont="1" applyBorder="1" applyAlignment="1" applyProtection="1">
      <alignment wrapText="1"/>
    </xf>
    <xf numFmtId="0" fontId="0" fillId="0" borderId="1" xfId="0" applyBorder="1" applyProtection="1">
      <protection locked="0"/>
    </xf>
    <xf numFmtId="166" fontId="3" fillId="0" borderId="1" xfId="1" applyFont="1" applyBorder="1" applyAlignment="1" applyProtection="1">
      <alignment horizontal="center" vertical="center" wrapText="1"/>
      <protection locked="0"/>
    </xf>
    <xf numFmtId="0" fontId="45" fillId="0" borderId="0" xfId="0" applyFont="1" applyAlignment="1" applyProtection="1">
      <alignment horizontal="center" vertical="center"/>
      <protection locked="0"/>
    </xf>
    <xf numFmtId="166" fontId="0" fillId="0" borderId="1" xfId="1" applyFont="1" applyBorder="1" applyProtection="1">
      <protection locked="0"/>
    </xf>
    <xf numFmtId="166" fontId="2" fillId="6" borderId="31" xfId="1" applyFont="1" applyFill="1" applyBorder="1" applyAlignment="1">
      <alignment horizontal="center"/>
    </xf>
    <xf numFmtId="166" fontId="2" fillId="6" borderId="6" xfId="1" applyFont="1" applyFill="1" applyBorder="1" applyAlignment="1">
      <alignment horizontal="center"/>
    </xf>
    <xf numFmtId="166" fontId="2" fillId="6" borderId="5" xfId="1" applyFont="1" applyFill="1" applyBorder="1" applyAlignment="1">
      <alignment horizontal="center" vertical="center"/>
    </xf>
    <xf numFmtId="166" fontId="2" fillId="6" borderId="1" xfId="1" applyFont="1" applyFill="1" applyBorder="1" applyAlignment="1">
      <alignment horizontal="center" vertical="center"/>
    </xf>
    <xf numFmtId="166" fontId="2" fillId="6" borderId="27" xfId="1" applyFont="1" applyFill="1" applyBorder="1" applyAlignment="1">
      <alignment horizontal="center" vertical="center"/>
    </xf>
    <xf numFmtId="166" fontId="2" fillId="13" borderId="5" xfId="1" applyFont="1" applyFill="1" applyBorder="1" applyAlignment="1">
      <alignment horizontal="center" vertical="center"/>
    </xf>
    <xf numFmtId="166" fontId="2" fillId="13" borderId="1" xfId="1" applyFont="1" applyFill="1" applyBorder="1" applyAlignment="1">
      <alignment horizontal="center" vertical="center"/>
    </xf>
    <xf numFmtId="165" fontId="2" fillId="6" borderId="6" xfId="2" applyFont="1" applyFill="1" applyBorder="1" applyAlignment="1">
      <alignment horizontal="center"/>
    </xf>
    <xf numFmtId="165" fontId="2" fillId="13" borderId="1" xfId="2" applyFont="1" applyFill="1" applyBorder="1" applyAlignment="1">
      <alignment horizontal="center" vertical="center"/>
    </xf>
    <xf numFmtId="166" fontId="48" fillId="15" borderId="26" xfId="1" applyFont="1" applyFill="1" applyBorder="1" applyAlignment="1"/>
    <xf numFmtId="166" fontId="4" fillId="15" borderId="26" xfId="1" applyFont="1" applyFill="1" applyBorder="1"/>
    <xf numFmtId="166" fontId="26" fillId="0" borderId="1" xfId="1" applyFont="1" applyBorder="1" applyAlignment="1" applyProtection="1">
      <alignment horizontal="center"/>
      <protection locked="0"/>
    </xf>
    <xf numFmtId="166" fontId="31" fillId="15" borderId="1" xfId="1" applyFont="1" applyFill="1" applyBorder="1" applyAlignment="1">
      <alignment horizontal="center" vertical="center"/>
    </xf>
    <xf numFmtId="166" fontId="2" fillId="3" borderId="1" xfId="1" applyFont="1" applyFill="1" applyBorder="1"/>
    <xf numFmtId="0" fontId="43" fillId="10" borderId="1" xfId="0" applyFont="1" applyFill="1" applyBorder="1" applyAlignment="1" applyProtection="1">
      <alignment vertical="center" wrapText="1"/>
    </xf>
    <xf numFmtId="0" fontId="3" fillId="10" borderId="1" xfId="0" applyFont="1" applyFill="1" applyBorder="1" applyAlignment="1" applyProtection="1">
      <alignment horizontal="center" vertical="center"/>
    </xf>
    <xf numFmtId="0" fontId="3" fillId="0" borderId="1" xfId="0" applyFont="1" applyFill="1" applyBorder="1" applyAlignment="1" applyProtection="1">
      <alignment horizontal="center"/>
    </xf>
    <xf numFmtId="0" fontId="47" fillId="0" borderId="0" xfId="0" applyFont="1" applyFill="1" applyBorder="1" applyAlignment="1">
      <alignment horizontal="center" vertical="center" wrapText="1"/>
    </xf>
    <xf numFmtId="0" fontId="47" fillId="0" borderId="0" xfId="0" applyFont="1" applyFill="1" applyBorder="1" applyAlignment="1">
      <alignment horizontal="justify" vertical="center" wrapText="1"/>
    </xf>
    <xf numFmtId="0" fontId="47" fillId="0" borderId="0" xfId="0" applyFont="1" applyFill="1" applyAlignment="1">
      <alignment vertical="center" wrapText="1"/>
    </xf>
    <xf numFmtId="0" fontId="47" fillId="0" borderId="0" xfId="0" applyFont="1" applyFill="1"/>
    <xf numFmtId="0" fontId="47" fillId="0" borderId="0" xfId="0" applyFont="1" applyAlignment="1">
      <alignment horizontal="left" vertical="center"/>
    </xf>
    <xf numFmtId="0" fontId="47" fillId="0" borderId="0" xfId="0" applyFont="1" applyAlignment="1">
      <alignment horizontal="justify" vertical="center" wrapText="1"/>
    </xf>
    <xf numFmtId="0" fontId="3" fillId="0" borderId="0" xfId="0" applyFont="1" applyBorder="1" applyAlignment="1" applyProtection="1">
      <alignment wrapText="1"/>
    </xf>
    <xf numFmtId="0" fontId="47" fillId="0" borderId="0" xfId="0" applyNumberFormat="1" applyFont="1" applyBorder="1" applyAlignment="1">
      <alignment horizontal="center" vertical="center" wrapText="1"/>
    </xf>
    <xf numFmtId="0" fontId="47" fillId="0" borderId="0"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xf>
    <xf numFmtId="0" fontId="3" fillId="0" borderId="5" xfId="0" applyFont="1" applyBorder="1" applyAlignment="1" applyProtection="1">
      <alignment horizontal="left" vertical="center" wrapText="1"/>
    </xf>
    <xf numFmtId="0" fontId="43" fillId="0" borderId="40"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43" fillId="0" borderId="40" xfId="0" applyFont="1" applyBorder="1" applyAlignment="1" applyProtection="1">
      <alignment horizontal="center" vertical="center"/>
    </xf>
    <xf numFmtId="0" fontId="3" fillId="0" borderId="44" xfId="0" applyFont="1" applyFill="1" applyBorder="1" applyAlignment="1" applyProtection="1">
      <alignment horizontal="center" vertical="center" wrapText="1"/>
    </xf>
    <xf numFmtId="0" fontId="3" fillId="0" borderId="40" xfId="0" applyFont="1" applyBorder="1" applyAlignment="1" applyProtection="1">
      <alignment horizontal="center" vertical="center"/>
    </xf>
    <xf numFmtId="0" fontId="43" fillId="0" borderId="45" xfId="0" applyFont="1" applyBorder="1" applyAlignment="1" applyProtection="1">
      <alignment horizontal="center" vertical="center"/>
    </xf>
    <xf numFmtId="49" fontId="3" fillId="0" borderId="46" xfId="0" applyNumberFormat="1" applyFont="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43" fillId="0" borderId="50" xfId="0" applyFont="1" applyBorder="1" applyAlignment="1" applyProtection="1">
      <alignment horizontal="center" vertical="center" wrapText="1"/>
    </xf>
    <xf numFmtId="49" fontId="3" fillId="0" borderId="7" xfId="0" applyNumberFormat="1" applyFont="1" applyBorder="1" applyAlignment="1" applyProtection="1">
      <alignment horizontal="center" vertical="center" wrapText="1"/>
    </xf>
    <xf numFmtId="0" fontId="3" fillId="0" borderId="51" xfId="0" applyFont="1" applyBorder="1" applyAlignment="1" applyProtection="1">
      <alignment horizontal="center" vertical="center" wrapText="1"/>
    </xf>
    <xf numFmtId="0" fontId="54" fillId="19" borderId="52" xfId="0" applyFont="1" applyFill="1" applyBorder="1" applyAlignment="1" applyProtection="1">
      <alignment horizontal="center"/>
    </xf>
    <xf numFmtId="0" fontId="54" fillId="19" borderId="53" xfId="0" applyFont="1" applyFill="1" applyBorder="1" applyAlignment="1" applyProtection="1">
      <alignment horizontal="center"/>
    </xf>
    <xf numFmtId="0" fontId="54" fillId="19" borderId="54" xfId="0" applyFont="1" applyFill="1" applyBorder="1" applyAlignment="1" applyProtection="1">
      <alignment horizontal="center"/>
    </xf>
    <xf numFmtId="0" fontId="55" fillId="17" borderId="2" xfId="0" applyFont="1" applyFill="1" applyBorder="1" applyAlignment="1">
      <alignment horizontal="center" vertical="center"/>
    </xf>
    <xf numFmtId="0" fontId="55" fillId="17" borderId="39" xfId="0" applyFont="1" applyFill="1" applyBorder="1" applyAlignment="1">
      <alignment horizontal="center" vertical="center"/>
    </xf>
    <xf numFmtId="0" fontId="55" fillId="17" borderId="39" xfId="0" applyFont="1" applyFill="1" applyBorder="1" applyAlignment="1">
      <alignment horizontal="center" vertical="center" wrapText="1"/>
    </xf>
    <xf numFmtId="0" fontId="56" fillId="0" borderId="0" xfId="0" applyFont="1" applyAlignment="1">
      <alignment wrapText="1"/>
    </xf>
    <xf numFmtId="0" fontId="0" fillId="0" borderId="0" xfId="0" applyProtection="1"/>
    <xf numFmtId="0" fontId="7" fillId="3" borderId="8" xfId="0" applyFont="1" applyFill="1" applyBorder="1" applyProtection="1"/>
    <xf numFmtId="0" fontId="7" fillId="3" borderId="9" xfId="0" applyFont="1" applyFill="1" applyBorder="1" applyProtection="1"/>
    <xf numFmtId="0" fontId="7" fillId="3" borderId="10" xfId="0" applyFont="1" applyFill="1" applyBorder="1" applyProtection="1"/>
    <xf numFmtId="0" fontId="8" fillId="3" borderId="11" xfId="0" applyFont="1" applyFill="1" applyBorder="1" applyAlignment="1" applyProtection="1"/>
    <xf numFmtId="0" fontId="7" fillId="3" borderId="11" xfId="0" applyFont="1" applyFill="1" applyBorder="1" applyProtection="1"/>
    <xf numFmtId="0" fontId="7" fillId="3" borderId="0" xfId="0" applyFont="1" applyFill="1" applyBorder="1" applyProtection="1"/>
    <xf numFmtId="0" fontId="7" fillId="3" borderId="12" xfId="0" applyFont="1" applyFill="1" applyBorder="1" applyProtection="1"/>
    <xf numFmtId="0" fontId="10" fillId="3" borderId="11" xfId="0" applyFont="1" applyFill="1" applyBorder="1" applyAlignment="1" applyProtection="1">
      <alignment vertical="center"/>
    </xf>
    <xf numFmtId="0" fontId="13" fillId="3" borderId="8" xfId="4" applyFont="1" applyFill="1" applyBorder="1" applyProtection="1"/>
    <xf numFmtId="0" fontId="13" fillId="3" borderId="9" xfId="4" applyFont="1" applyFill="1" applyBorder="1" applyProtection="1"/>
    <xf numFmtId="0" fontId="13" fillId="3" borderId="10" xfId="4" applyFont="1" applyFill="1" applyBorder="1" applyProtection="1"/>
    <xf numFmtId="0" fontId="13" fillId="3" borderId="0" xfId="4" applyFont="1" applyFill="1" applyBorder="1" applyProtection="1"/>
    <xf numFmtId="0" fontId="13" fillId="3" borderId="12" xfId="4" applyFont="1" applyFill="1" applyBorder="1" applyProtection="1"/>
    <xf numFmtId="0" fontId="14" fillId="3" borderId="11" xfId="4" applyFont="1" applyFill="1" applyBorder="1" applyProtection="1"/>
    <xf numFmtId="0" fontId="15" fillId="3" borderId="0" xfId="4" applyFont="1" applyFill="1" applyBorder="1" applyAlignment="1" applyProtection="1">
      <alignment horizontal="center"/>
    </xf>
    <xf numFmtId="0" fontId="15" fillId="3" borderId="12" xfId="4" applyFont="1" applyFill="1" applyBorder="1" applyAlignment="1" applyProtection="1">
      <alignment horizontal="center"/>
    </xf>
    <xf numFmtId="0" fontId="16" fillId="3" borderId="11" xfId="0" applyFont="1" applyFill="1" applyBorder="1" applyProtection="1"/>
    <xf numFmtId="0" fontId="17" fillId="3" borderId="11" xfId="4" applyFont="1" applyFill="1" applyBorder="1" applyAlignment="1" applyProtection="1">
      <alignment horizontal="left"/>
    </xf>
    <xf numFmtId="0" fontId="17" fillId="3" borderId="0" xfId="4" applyFont="1" applyFill="1" applyBorder="1" applyProtection="1"/>
    <xf numFmtId="0" fontId="19" fillId="3" borderId="0" xfId="4" applyFont="1" applyFill="1" applyBorder="1" applyAlignment="1" applyProtection="1">
      <alignment horizontal="center" vertical="center"/>
    </xf>
    <xf numFmtId="0" fontId="19" fillId="3" borderId="8" xfId="4" applyFont="1" applyFill="1" applyBorder="1" applyProtection="1"/>
    <xf numFmtId="0" fontId="19" fillId="3" borderId="9" xfId="4" applyFont="1" applyFill="1" applyBorder="1" applyAlignment="1" applyProtection="1"/>
    <xf numFmtId="0" fontId="19" fillId="3" borderId="10" xfId="4" applyFont="1" applyFill="1" applyBorder="1" applyAlignment="1" applyProtection="1"/>
    <xf numFmtId="0" fontId="9" fillId="3" borderId="11" xfId="0" applyFont="1" applyFill="1" applyBorder="1" applyProtection="1"/>
    <xf numFmtId="0" fontId="19" fillId="3" borderId="11" xfId="4" applyFont="1" applyFill="1" applyBorder="1" applyProtection="1"/>
    <xf numFmtId="0" fontId="19" fillId="3" borderId="0" xfId="4" applyFont="1" applyFill="1" applyBorder="1" applyAlignment="1" applyProtection="1"/>
    <xf numFmtId="0" fontId="19" fillId="3" borderId="12" xfId="4" applyFont="1" applyFill="1" applyBorder="1" applyAlignment="1" applyProtection="1"/>
    <xf numFmtId="0" fontId="17" fillId="3" borderId="11" xfId="4" applyFont="1" applyFill="1" applyBorder="1" applyProtection="1"/>
    <xf numFmtId="0" fontId="15" fillId="3" borderId="0" xfId="4" applyFont="1" applyFill="1" applyBorder="1" applyProtection="1"/>
    <xf numFmtId="0" fontId="13" fillId="3" borderId="0" xfId="4" applyFont="1" applyFill="1" applyBorder="1" applyAlignment="1" applyProtection="1">
      <alignment horizontal="center" vertical="center"/>
    </xf>
    <xf numFmtId="0" fontId="15" fillId="3" borderId="0" xfId="4" applyFont="1" applyFill="1" applyBorder="1" applyAlignment="1" applyProtection="1"/>
    <xf numFmtId="0" fontId="15" fillId="3" borderId="12" xfId="4" applyFont="1" applyFill="1" applyBorder="1" applyAlignment="1" applyProtection="1"/>
    <xf numFmtId="0" fontId="15" fillId="3" borderId="0" xfId="4" applyFont="1" applyFill="1" applyBorder="1" applyAlignment="1" applyProtection="1">
      <alignment horizontal="left" wrapText="1"/>
    </xf>
    <xf numFmtId="0" fontId="21" fillId="3" borderId="0" xfId="5" applyFont="1" applyFill="1" applyBorder="1" applyProtection="1"/>
    <xf numFmtId="0" fontId="21" fillId="3" borderId="12" xfId="5" applyFont="1" applyFill="1" applyBorder="1" applyProtection="1"/>
    <xf numFmtId="0" fontId="15" fillId="3" borderId="0" xfId="4" applyFont="1" applyFill="1" applyBorder="1" applyAlignment="1" applyProtection="1">
      <alignment horizontal="left"/>
    </xf>
    <xf numFmtId="0" fontId="15" fillId="3" borderId="11" xfId="4" applyFont="1" applyFill="1" applyBorder="1" applyProtection="1"/>
    <xf numFmtId="0" fontId="21" fillId="3" borderId="0" xfId="5" applyFont="1" applyFill="1" applyBorder="1" applyAlignment="1" applyProtection="1">
      <alignment horizontal="left"/>
    </xf>
    <xf numFmtId="0" fontId="15" fillId="3" borderId="11" xfId="4" applyFont="1" applyFill="1" applyBorder="1" applyAlignment="1" applyProtection="1">
      <alignment horizontal="left"/>
    </xf>
    <xf numFmtId="0" fontId="15" fillId="3" borderId="17" xfId="4" applyFont="1" applyFill="1" applyBorder="1" applyProtection="1"/>
    <xf numFmtId="0" fontId="13" fillId="3" borderId="0" xfId="4" applyFont="1" applyFill="1" applyBorder="1" applyAlignment="1" applyProtection="1">
      <alignment horizontal="center"/>
    </xf>
    <xf numFmtId="0" fontId="13" fillId="3" borderId="12" xfId="4" applyFont="1" applyFill="1" applyBorder="1" applyAlignment="1" applyProtection="1">
      <alignment horizontal="center"/>
    </xf>
    <xf numFmtId="0" fontId="0" fillId="3" borderId="20" xfId="0" applyFill="1" applyBorder="1" applyProtection="1"/>
    <xf numFmtId="0" fontId="0" fillId="3" borderId="21" xfId="0" applyFill="1" applyBorder="1" applyProtection="1"/>
    <xf numFmtId="0" fontId="7" fillId="3" borderId="22" xfId="0" applyFont="1" applyFill="1" applyBorder="1" applyProtection="1"/>
    <xf numFmtId="0" fontId="13" fillId="3" borderId="19" xfId="4" applyFont="1" applyFill="1" applyBorder="1" applyAlignment="1" applyProtection="1">
      <alignment horizontal="left"/>
    </xf>
    <xf numFmtId="0" fontId="13" fillId="3" borderId="14" xfId="4" applyFont="1" applyFill="1" applyBorder="1" applyAlignment="1" applyProtection="1">
      <alignment horizontal="left"/>
    </xf>
    <xf numFmtId="0" fontId="13" fillId="3" borderId="14" xfId="4" applyFont="1" applyFill="1" applyBorder="1" applyProtection="1"/>
    <xf numFmtId="0" fontId="13" fillId="3" borderId="14" xfId="4" applyFont="1" applyFill="1" applyBorder="1" applyAlignment="1" applyProtection="1">
      <alignment horizontal="center"/>
    </xf>
    <xf numFmtId="0" fontId="13" fillId="3" borderId="15" xfId="4" applyFont="1" applyFill="1" applyBorder="1" applyAlignment="1" applyProtection="1">
      <alignment horizontal="center"/>
    </xf>
    <xf numFmtId="0" fontId="17" fillId="3" borderId="0" xfId="4" applyFont="1" applyFill="1" applyBorder="1" applyAlignment="1" applyProtection="1">
      <alignment horizontal="left"/>
    </xf>
    <xf numFmtId="0" fontId="13" fillId="3" borderId="12" xfId="4" applyFont="1" applyFill="1" applyBorder="1" applyAlignment="1" applyProtection="1">
      <alignment horizontal="center" vertical="center"/>
    </xf>
    <xf numFmtId="0" fontId="7" fillId="3" borderId="20" xfId="0" applyFont="1" applyFill="1" applyBorder="1" applyProtection="1"/>
    <xf numFmtId="0" fontId="7" fillId="3" borderId="21" xfId="0" applyFont="1" applyFill="1" applyBorder="1" applyProtection="1"/>
    <xf numFmtId="0" fontId="14" fillId="3" borderId="8" xfId="4" applyFont="1" applyFill="1" applyBorder="1" applyProtection="1"/>
    <xf numFmtId="0" fontId="14" fillId="3" borderId="9" xfId="4" applyFont="1" applyFill="1" applyBorder="1" applyProtection="1"/>
    <xf numFmtId="0" fontId="16" fillId="3" borderId="0" xfId="0" applyFont="1" applyFill="1" applyBorder="1" applyProtection="1"/>
    <xf numFmtId="0" fontId="17" fillId="3" borderId="11" xfId="4" applyFont="1" applyFill="1" applyBorder="1" applyAlignment="1" applyProtection="1"/>
    <xf numFmtId="0" fontId="17" fillId="3" borderId="0" xfId="4" applyFont="1" applyFill="1" applyBorder="1" applyAlignment="1" applyProtection="1"/>
    <xf numFmtId="0" fontId="19" fillId="3" borderId="0" xfId="4" applyFont="1" applyFill="1" applyBorder="1" applyAlignment="1" applyProtection="1">
      <alignment vertical="center"/>
    </xf>
    <xf numFmtId="0" fontId="19" fillId="3" borderId="12" xfId="4" applyFont="1" applyFill="1" applyBorder="1" applyAlignment="1" applyProtection="1">
      <alignment horizontal="center" vertical="center"/>
    </xf>
    <xf numFmtId="0" fontId="8" fillId="3" borderId="11" xfId="0" applyFont="1" applyFill="1" applyBorder="1" applyProtection="1"/>
    <xf numFmtId="0" fontId="0" fillId="0" borderId="11" xfId="0" applyBorder="1" applyProtection="1"/>
    <xf numFmtId="0" fontId="8" fillId="3" borderId="0" xfId="0" applyFont="1" applyFill="1" applyBorder="1" applyProtection="1"/>
    <xf numFmtId="0" fontId="8" fillId="3" borderId="12" xfId="0" applyFont="1" applyFill="1" applyBorder="1" applyProtection="1"/>
    <xf numFmtId="0" fontId="22" fillId="3" borderId="12" xfId="0" applyFont="1" applyFill="1" applyBorder="1" applyProtection="1"/>
    <xf numFmtId="0" fontId="14" fillId="0" borderId="8" xfId="4" applyFont="1" applyFill="1" applyBorder="1" applyProtection="1"/>
    <xf numFmtId="167" fontId="24" fillId="3" borderId="0" xfId="0" applyNumberFormat="1" applyFont="1" applyFill="1" applyBorder="1" applyAlignment="1" applyProtection="1">
      <alignment horizontal="center" vertical="center"/>
    </xf>
    <xf numFmtId="0" fontId="17" fillId="6" borderId="8" xfId="4" applyFont="1" applyFill="1" applyBorder="1" applyAlignment="1" applyProtection="1">
      <alignment horizontal="center" vertical="center" wrapText="1"/>
    </xf>
    <xf numFmtId="0" fontId="17" fillId="6" borderId="23" xfId="4" applyFont="1" applyFill="1" applyBorder="1" applyAlignment="1" applyProtection="1">
      <alignment horizontal="center" vertical="center"/>
    </xf>
    <xf numFmtId="0" fontId="17" fillId="6" borderId="26" xfId="4" applyFont="1" applyFill="1" applyBorder="1" applyAlignment="1" applyProtection="1">
      <alignment horizontal="center" vertical="center"/>
    </xf>
    <xf numFmtId="0" fontId="17" fillId="3" borderId="0" xfId="4" applyFont="1" applyFill="1" applyBorder="1" applyAlignment="1" applyProtection="1">
      <alignment horizontal="center" vertical="center"/>
    </xf>
    <xf numFmtId="0" fontId="7" fillId="3" borderId="11" xfId="0" applyFont="1" applyFill="1" applyBorder="1" applyAlignment="1" applyProtection="1">
      <alignment horizontal="center" vertical="center"/>
    </xf>
    <xf numFmtId="10" fontId="7" fillId="3" borderId="0" xfId="0" applyNumberFormat="1"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7" fillId="3" borderId="11" xfId="0" applyFont="1" applyFill="1" applyBorder="1" applyAlignment="1" applyProtection="1">
      <alignment vertical="center"/>
    </xf>
    <xf numFmtId="0" fontId="8" fillId="7" borderId="40" xfId="0" applyFont="1" applyFill="1" applyBorder="1" applyAlignment="1" applyProtection="1">
      <alignment horizontal="center" vertical="center"/>
    </xf>
    <xf numFmtId="10" fontId="8" fillId="3" borderId="0" xfId="0" applyNumberFormat="1" applyFont="1" applyFill="1" applyBorder="1" applyAlignment="1" applyProtection="1">
      <alignment horizontal="center" vertical="center"/>
    </xf>
    <xf numFmtId="0" fontId="7" fillId="3" borderId="12" xfId="0" applyFont="1" applyFill="1" applyBorder="1" applyAlignment="1" applyProtection="1">
      <alignment vertical="center"/>
    </xf>
    <xf numFmtId="0" fontId="7" fillId="3" borderId="0" xfId="0" applyFont="1" applyFill="1" applyProtection="1"/>
    <xf numFmtId="166" fontId="52" fillId="19" borderId="1" xfId="1" applyFont="1" applyFill="1" applyBorder="1" applyAlignment="1" applyProtection="1">
      <alignment horizontal="center" vertical="center" wrapText="1"/>
    </xf>
    <xf numFmtId="166" fontId="53" fillId="10" borderId="1" xfId="1" applyFont="1" applyFill="1" applyBorder="1" applyAlignment="1" applyProtection="1">
      <alignment horizontal="center" vertical="center" wrapText="1"/>
    </xf>
    <xf numFmtId="0" fontId="58" fillId="20" borderId="0" xfId="0" applyFont="1" applyFill="1" applyBorder="1" applyAlignment="1">
      <alignment horizontal="center" vertical="center" wrapText="1"/>
    </xf>
    <xf numFmtId="0" fontId="8" fillId="0" borderId="0" xfId="0" applyFont="1" applyFill="1" applyBorder="1" applyAlignment="1" applyProtection="1">
      <alignment horizontal="center" vertical="center" wrapText="1"/>
    </xf>
    <xf numFmtId="0" fontId="7" fillId="3" borderId="0" xfId="0" applyFont="1" applyFill="1" applyBorder="1" applyAlignment="1" applyProtection="1">
      <alignment horizontal="center"/>
    </xf>
    <xf numFmtId="0" fontId="18" fillId="3" borderId="14" xfId="4" applyFont="1" applyFill="1" applyBorder="1" applyAlignment="1" applyProtection="1">
      <alignment horizontal="center" vertical="center"/>
    </xf>
    <xf numFmtId="0" fontId="18" fillId="3" borderId="15" xfId="4" applyFont="1" applyFill="1" applyBorder="1" applyAlignment="1" applyProtection="1">
      <alignment horizontal="center" vertical="center"/>
    </xf>
    <xf numFmtId="0" fontId="18" fillId="3" borderId="1" xfId="4" applyFont="1" applyFill="1" applyBorder="1" applyAlignment="1" applyProtection="1">
      <alignment horizontal="center" vertical="center"/>
      <protection locked="0"/>
    </xf>
    <xf numFmtId="0" fontId="18" fillId="3" borderId="3" xfId="4" applyFont="1" applyFill="1" applyBorder="1" applyAlignment="1" applyProtection="1">
      <alignment horizontal="center" vertical="center"/>
      <protection locked="0"/>
    </xf>
    <xf numFmtId="0" fontId="18" fillId="3" borderId="4" xfId="4" applyFont="1" applyFill="1" applyBorder="1" applyAlignment="1" applyProtection="1">
      <alignment horizontal="center" vertical="center"/>
      <protection locked="0"/>
    </xf>
    <xf numFmtId="0" fontId="18" fillId="3" borderId="13" xfId="4" applyFont="1" applyFill="1" applyBorder="1" applyAlignment="1" applyProtection="1">
      <alignment horizontal="center" vertical="center"/>
      <protection locked="0"/>
    </xf>
    <xf numFmtId="0" fontId="19" fillId="3" borderId="1" xfId="4" applyFont="1" applyFill="1" applyBorder="1" applyAlignment="1" applyProtection="1">
      <alignment horizontal="left" vertical="center" wrapText="1"/>
    </xf>
    <xf numFmtId="0" fontId="19" fillId="3" borderId="44" xfId="4" applyFont="1" applyFill="1" applyBorder="1" applyAlignment="1" applyProtection="1">
      <alignment horizontal="left" vertical="center" wrapText="1"/>
    </xf>
    <xf numFmtId="0" fontId="17" fillId="3" borderId="3" xfId="4" applyFont="1" applyFill="1" applyBorder="1" applyAlignment="1" applyProtection="1">
      <alignment horizontal="center"/>
      <protection locked="0"/>
    </xf>
    <xf numFmtId="0" fontId="17" fillId="3" borderId="4" xfId="4" applyFont="1" applyFill="1" applyBorder="1" applyAlignment="1" applyProtection="1">
      <alignment horizontal="center"/>
      <protection locked="0"/>
    </xf>
    <xf numFmtId="0" fontId="17" fillId="3" borderId="13" xfId="4" applyFont="1" applyFill="1" applyBorder="1" applyAlignment="1" applyProtection="1">
      <alignment horizontal="center"/>
      <protection locked="0"/>
    </xf>
    <xf numFmtId="0" fontId="9" fillId="3" borderId="11"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9" fillId="3" borderId="12" xfId="0" applyFont="1" applyFill="1" applyBorder="1" applyAlignment="1" applyProtection="1">
      <alignment horizontal="center" vertical="center" wrapText="1"/>
    </xf>
    <xf numFmtId="0" fontId="9" fillId="3" borderId="20" xfId="0" applyFont="1" applyFill="1" applyBorder="1" applyAlignment="1" applyProtection="1">
      <alignment horizontal="center" vertical="center" wrapText="1"/>
    </xf>
    <xf numFmtId="0" fontId="9" fillId="3" borderId="21" xfId="0" applyFont="1" applyFill="1" applyBorder="1" applyAlignment="1" applyProtection="1">
      <alignment horizontal="center" vertical="center" wrapText="1"/>
    </xf>
    <xf numFmtId="0" fontId="9" fillId="3" borderId="22" xfId="0" applyFont="1" applyFill="1" applyBorder="1" applyAlignment="1" applyProtection="1">
      <alignment horizontal="center" vertical="center" wrapText="1"/>
    </xf>
    <xf numFmtId="0" fontId="17" fillId="6" borderId="23" xfId="4" applyFont="1" applyFill="1" applyBorder="1" applyAlignment="1" applyProtection="1">
      <alignment horizontal="center" vertical="center"/>
      <protection locked="0"/>
    </xf>
    <xf numFmtId="0" fontId="17" fillId="6" borderId="24" xfId="4" applyFont="1" applyFill="1" applyBorder="1" applyAlignment="1" applyProtection="1">
      <alignment horizontal="center" vertical="center"/>
      <protection locked="0"/>
    </xf>
    <xf numFmtId="0" fontId="17" fillId="6" borderId="25" xfId="4" applyFont="1" applyFill="1" applyBorder="1" applyAlignment="1" applyProtection="1">
      <alignment horizontal="center" vertical="center"/>
      <protection locked="0"/>
    </xf>
    <xf numFmtId="44" fontId="23" fillId="7" borderId="49" xfId="0" applyNumberFormat="1" applyFont="1" applyFill="1" applyBorder="1" applyAlignment="1" applyProtection="1">
      <alignment horizontal="center" vertical="center"/>
      <protection locked="0"/>
    </xf>
    <xf numFmtId="44" fontId="23" fillId="7" borderId="4" xfId="0" applyNumberFormat="1" applyFont="1" applyFill="1" applyBorder="1" applyAlignment="1" applyProtection="1">
      <alignment horizontal="center" vertical="center"/>
      <protection locked="0"/>
    </xf>
    <xf numFmtId="44" fontId="23" fillId="7" borderId="5" xfId="0" applyNumberFormat="1" applyFont="1" applyFill="1" applyBorder="1" applyAlignment="1" applyProtection="1">
      <alignment horizontal="center" vertical="center"/>
      <protection locked="0"/>
    </xf>
    <xf numFmtId="0" fontId="11" fillId="5" borderId="16" xfId="0"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57" fillId="0" borderId="2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38" fillId="3" borderId="0" xfId="0" applyFont="1" applyFill="1" applyBorder="1" applyAlignment="1">
      <alignment horizontal="left" vertical="center" wrapText="1"/>
    </xf>
    <xf numFmtId="0" fontId="2" fillId="6" borderId="41" xfId="0" applyFont="1" applyFill="1" applyBorder="1" applyAlignment="1">
      <alignment horizontal="center"/>
    </xf>
    <xf numFmtId="0" fontId="2" fillId="6" borderId="42" xfId="0" applyFont="1" applyFill="1" applyBorder="1" applyAlignment="1">
      <alignment horizontal="center"/>
    </xf>
    <xf numFmtId="0" fontId="2" fillId="6" borderId="43" xfId="0" applyFont="1" applyFill="1" applyBorder="1" applyAlignment="1">
      <alignment horizontal="center"/>
    </xf>
    <xf numFmtId="0" fontId="2" fillId="6" borderId="40"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8" xfId="0" applyFont="1" applyFill="1" applyBorder="1" applyAlignment="1">
      <alignment horizontal="center" vertical="center"/>
    </xf>
    <xf numFmtId="0" fontId="2" fillId="13" borderId="45" xfId="0" applyFont="1" applyFill="1" applyBorder="1" applyAlignment="1">
      <alignment horizontal="center" vertical="center"/>
    </xf>
    <xf numFmtId="0" fontId="2" fillId="13" borderId="46" xfId="0" applyFont="1" applyFill="1" applyBorder="1" applyAlignment="1">
      <alignment horizontal="center" vertical="center"/>
    </xf>
    <xf numFmtId="0" fontId="2" fillId="13" borderId="47" xfId="0" applyFont="1" applyFill="1" applyBorder="1" applyAlignment="1">
      <alignment horizontal="center" vertical="center"/>
    </xf>
    <xf numFmtId="0" fontId="12" fillId="3" borderId="0" xfId="4" applyFill="1" applyAlignment="1" applyProtection="1">
      <alignment horizontal="center"/>
      <protection locked="0"/>
    </xf>
    <xf numFmtId="0" fontId="34" fillId="3" borderId="17" xfId="6" applyFont="1" applyFill="1" applyBorder="1" applyAlignment="1">
      <alignment horizontal="center" vertical="center" wrapText="1"/>
    </xf>
    <xf numFmtId="0" fontId="34" fillId="3" borderId="27" xfId="6" applyFont="1" applyFill="1" applyBorder="1" applyAlignment="1">
      <alignment horizontal="center" vertical="center" wrapText="1"/>
    </xf>
    <xf numFmtId="0" fontId="2" fillId="6" borderId="3" xfId="6" applyFont="1" applyFill="1" applyBorder="1" applyAlignment="1">
      <alignment horizontal="center"/>
    </xf>
    <xf numFmtId="0" fontId="2" fillId="6" borderId="4" xfId="6" applyFont="1" applyFill="1" applyBorder="1" applyAlignment="1">
      <alignment horizontal="center"/>
    </xf>
    <xf numFmtId="0" fontId="2" fillId="6" borderId="5" xfId="6" applyFont="1" applyFill="1" applyBorder="1" applyAlignment="1">
      <alignment horizontal="center"/>
    </xf>
    <xf numFmtId="0" fontId="35" fillId="0" borderId="1" xfId="6" applyFont="1" applyBorder="1" applyAlignment="1">
      <alignment horizontal="center" vertical="center" wrapText="1"/>
    </xf>
    <xf numFmtId="0" fontId="28" fillId="9" borderId="0" xfId="4" applyFont="1" applyFill="1" applyAlignment="1" applyProtection="1">
      <alignment horizontal="center" wrapText="1"/>
    </xf>
    <xf numFmtId="0" fontId="27" fillId="3" borderId="0" xfId="4" applyFont="1" applyFill="1" applyAlignment="1" applyProtection="1">
      <alignment horizontal="center" vertical="center" wrapText="1"/>
    </xf>
    <xf numFmtId="0" fontId="26" fillId="3" borderId="0" xfId="4" applyFont="1" applyFill="1" applyAlignment="1" applyProtection="1">
      <alignment horizontal="center"/>
      <protection locked="0"/>
    </xf>
    <xf numFmtId="0" fontId="39" fillId="3" borderId="0" xfId="4" applyFont="1" applyFill="1" applyAlignment="1" applyProtection="1">
      <alignment horizontal="center" vertical="center" wrapText="1"/>
    </xf>
    <xf numFmtId="0" fontId="39" fillId="3" borderId="0" xfId="4" applyFont="1" applyFill="1" applyAlignment="1" applyProtection="1">
      <alignment horizontal="center" vertical="center"/>
    </xf>
    <xf numFmtId="0" fontId="40" fillId="14" borderId="1" xfId="8" applyFont="1" applyFill="1" applyBorder="1" applyAlignment="1">
      <alignment horizontal="center" vertical="center" wrapText="1"/>
    </xf>
    <xf numFmtId="0" fontId="40" fillId="14" borderId="6" xfId="8" applyFont="1" applyFill="1" applyBorder="1" applyAlignment="1">
      <alignment horizontal="center" vertical="center" wrapText="1"/>
    </xf>
    <xf numFmtId="0" fontId="40" fillId="14" borderId="7" xfId="8" applyFont="1" applyFill="1" applyBorder="1" applyAlignment="1">
      <alignment horizontal="center" vertical="center" wrapText="1"/>
    </xf>
    <xf numFmtId="0" fontId="40" fillId="3" borderId="3" xfId="4" applyFont="1" applyFill="1" applyBorder="1" applyAlignment="1" applyProtection="1">
      <alignment horizontal="center" vertical="center"/>
    </xf>
    <xf numFmtId="0" fontId="40" fillId="3" borderId="4" xfId="4" applyFont="1" applyFill="1" applyBorder="1" applyAlignment="1" applyProtection="1">
      <alignment horizontal="center" vertical="center"/>
    </xf>
    <xf numFmtId="0" fontId="40" fillId="3" borderId="5" xfId="4" applyFont="1" applyFill="1" applyBorder="1" applyAlignment="1" applyProtection="1">
      <alignment horizontal="center" vertical="center"/>
    </xf>
    <xf numFmtId="0" fontId="40" fillId="2" borderId="1" xfId="8" applyFont="1" applyFill="1" applyBorder="1" applyAlignment="1">
      <alignment horizontal="center" vertical="center" wrapText="1"/>
    </xf>
    <xf numFmtId="0" fontId="29" fillId="9" borderId="0" xfId="4" applyFont="1" applyFill="1" applyAlignment="1" applyProtection="1">
      <alignment horizontal="center" vertical="center" wrapText="1"/>
    </xf>
    <xf numFmtId="0" fontId="38" fillId="3" borderId="8" xfId="0" applyFont="1" applyFill="1" applyBorder="1" applyAlignment="1">
      <alignment horizontal="left" vertical="center" wrapText="1"/>
    </xf>
    <xf numFmtId="0" fontId="38" fillId="3" borderId="11" xfId="0" applyFont="1" applyFill="1" applyBorder="1" applyAlignment="1">
      <alignment horizontal="left" vertical="center" wrapText="1"/>
    </xf>
    <xf numFmtId="0" fontId="38" fillId="3" borderId="20" xfId="0" applyFont="1" applyFill="1" applyBorder="1" applyAlignment="1">
      <alignment horizontal="left" vertical="center" wrapText="1"/>
    </xf>
    <xf numFmtId="0" fontId="41" fillId="3" borderId="17" xfId="0" applyFont="1" applyFill="1" applyBorder="1" applyAlignment="1">
      <alignment horizontal="center"/>
    </xf>
    <xf numFmtId="0" fontId="2" fillId="6" borderId="5" xfId="0" applyFont="1" applyFill="1" applyBorder="1" applyAlignment="1">
      <alignment horizontal="center"/>
    </xf>
    <xf numFmtId="0" fontId="2" fillId="6" borderId="1" xfId="0" applyFont="1" applyFill="1" applyBorder="1" applyAlignment="1">
      <alignment horizontal="center"/>
    </xf>
    <xf numFmtId="0" fontId="2" fillId="13" borderId="5" xfId="0" applyFont="1" applyFill="1" applyBorder="1" applyAlignment="1">
      <alignment horizontal="center" vertical="center"/>
    </xf>
    <xf numFmtId="0" fontId="2" fillId="13" borderId="1" xfId="0" applyFont="1" applyFill="1" applyBorder="1" applyAlignment="1">
      <alignment horizontal="center" vertical="center"/>
    </xf>
    <xf numFmtId="0" fontId="2" fillId="6" borderId="3" xfId="0" applyFont="1" applyFill="1" applyBorder="1" applyAlignment="1">
      <alignment horizontal="center"/>
    </xf>
    <xf numFmtId="0" fontId="2" fillId="6" borderId="4" xfId="0" applyFont="1" applyFill="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left"/>
    </xf>
    <xf numFmtId="0" fontId="2" fillId="0" borderId="0" xfId="0" applyFont="1" applyAlignment="1">
      <alignment horizontal="center"/>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0" fillId="0" borderId="3" xfId="0" applyFont="1" applyBorder="1" applyAlignment="1">
      <alignment horizontal="left" wrapText="1"/>
    </xf>
    <xf numFmtId="0" fontId="0" fillId="0" borderId="4" xfId="0" applyFont="1" applyBorder="1" applyAlignment="1">
      <alignment horizontal="left" wrapText="1"/>
    </xf>
    <xf numFmtId="0" fontId="0" fillId="0" borderId="5" xfId="0" applyFont="1" applyBorder="1" applyAlignment="1">
      <alignment horizontal="left" wrapText="1"/>
    </xf>
    <xf numFmtId="0" fontId="49" fillId="0" borderId="23" xfId="0" applyFont="1" applyBorder="1" applyAlignment="1" applyProtection="1">
      <alignment horizontal="left" wrapText="1"/>
    </xf>
    <xf numFmtId="0" fontId="49" fillId="0" borderId="24" xfId="0" applyFont="1" applyBorder="1" applyAlignment="1" applyProtection="1">
      <alignment horizontal="left" wrapText="1"/>
    </xf>
    <xf numFmtId="0" fontId="49" fillId="0" borderId="25" xfId="0" applyFont="1" applyBorder="1" applyAlignment="1" applyProtection="1">
      <alignment horizontal="left" wrapText="1"/>
    </xf>
    <xf numFmtId="0" fontId="46" fillId="7" borderId="21" xfId="0" applyFont="1" applyFill="1" applyBorder="1" applyAlignment="1">
      <alignment horizont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left" vertical="center"/>
    </xf>
  </cellXfs>
  <cellStyles count="10">
    <cellStyle name="Excel Built-in Normal" xfId="4"/>
    <cellStyle name="Millares" xfId="1" builtinId="3"/>
    <cellStyle name="Millares 2" xfId="7"/>
    <cellStyle name="Moneda" xfId="2" builtinId="4"/>
    <cellStyle name="Moneda 2" xfId="9"/>
    <cellStyle name="Normal" xfId="0" builtinId="0"/>
    <cellStyle name="Normal 19" xfId="6"/>
    <cellStyle name="Normal 2" xfId="5"/>
    <cellStyle name="Normal 20" xfId="8"/>
    <cellStyle name="Porcentaje" xfId="3" builtinId="5"/>
  </cellStyles>
  <dxfs count="37">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justify" vertical="center" textRotation="0" wrapText="1" indent="0" justifyLastLine="0" shrinkToFit="0" readingOrder="0"/>
    </dxf>
    <dxf>
      <font>
        <b val="0"/>
        <i val="0"/>
        <strike val="0"/>
        <condense val="0"/>
        <extend val="0"/>
        <outline val="0"/>
        <shadow val="0"/>
        <u val="none"/>
        <vertAlign val="baseline"/>
        <sz val="14"/>
        <color theme="1"/>
        <name val="Calibri"/>
        <scheme val="minor"/>
      </font>
      <alignment horizontal="left" vertical="center" textRotation="0" wrapText="0" indent="0" justifyLastLine="0" shrinkToFit="0" readingOrder="0"/>
    </dxf>
    <dxf>
      <border outline="0">
        <right style="thin">
          <color indexed="64"/>
        </right>
        <top style="thin">
          <color indexed="64"/>
        </top>
        <bottom style="medium">
          <color indexed="64"/>
        </bottom>
      </border>
    </dxf>
    <dxf>
      <font>
        <strike val="0"/>
        <outline val="0"/>
        <shadow val="0"/>
        <u val="none"/>
        <vertAlign val="baseline"/>
        <sz val="14"/>
        <name val="Calibri"/>
      </font>
    </dxf>
    <dxf>
      <font>
        <b/>
        <i val="0"/>
        <strike val="0"/>
        <condense val="0"/>
        <extend val="0"/>
        <outline val="0"/>
        <shadow val="0"/>
        <u val="none"/>
        <vertAlign val="baseline"/>
        <sz val="14"/>
        <color theme="1"/>
        <name val="Calibri"/>
        <scheme val="minor"/>
      </font>
      <fill>
        <patternFill patternType="solid">
          <fgColor indexed="64"/>
          <bgColor theme="8"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4"/>
        <color rgb="FF000000"/>
        <name val="Calibri"/>
        <scheme val="minor"/>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4"/>
        <color rgb="FFFF0000"/>
        <name val="Calibri"/>
        <scheme val="minor"/>
      </font>
      <fill>
        <patternFill patternType="solid">
          <fgColor indexed="64"/>
          <bgColor rgb="FFFDB9BB"/>
        </patternFill>
      </fill>
      <alignment horizontal="center" vertical="center" textRotation="0" wrapText="1" indent="0" justifyLastLine="0" shrinkToFit="0" readingOrder="0"/>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4"/>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theme="1"/>
        <name val="Calibri"/>
        <scheme val="minor"/>
      </font>
      <fill>
        <patternFill patternType="solid">
          <fgColor indexed="64"/>
          <bgColor theme="8"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DB9BB"/>
      <color rgb="FF7DCEF7"/>
      <color rgb="FFC5D3E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4</xdr:col>
      <xdr:colOff>440747</xdr:colOff>
      <xdr:row>65</xdr:row>
      <xdr:rowOff>18212</xdr:rowOff>
    </xdr:from>
    <xdr:to>
      <xdr:col>6</xdr:col>
      <xdr:colOff>656164</xdr:colOff>
      <xdr:row>71</xdr:row>
      <xdr:rowOff>150390</xdr:rowOff>
    </xdr:to>
    <xdr:sp macro="" textlink="">
      <xdr:nvSpPr>
        <xdr:cNvPr id="3" name="2 CuadroTexto"/>
        <xdr:cNvSpPr txBox="1"/>
      </xdr:nvSpPr>
      <xdr:spPr>
        <a:xfrm>
          <a:off x="5689022" y="11524412"/>
          <a:ext cx="2644292" cy="1275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ES" sz="1100" b="1"/>
            <a:t>ELABORADO</a:t>
          </a:r>
          <a:r>
            <a:rPr lang="es-ES" sz="1100" b="1" baseline="0"/>
            <a:t> POR:</a:t>
          </a:r>
          <a:endParaRPr lang="es-ES" sz="1100" b="1"/>
        </a:p>
        <a:p>
          <a:pPr algn="ctr"/>
          <a:endParaRPr lang="es-ES" sz="1100"/>
        </a:p>
        <a:p>
          <a:pPr algn="ctr"/>
          <a:endParaRPr lang="es-ES" sz="1100"/>
        </a:p>
        <a:p>
          <a:pPr algn="ctr"/>
          <a:r>
            <a:rPr lang="es-ES" sz="1100"/>
            <a:t>________________________________</a:t>
          </a:r>
        </a:p>
        <a:p>
          <a:pPr algn="ctr"/>
          <a:r>
            <a:rPr lang="es-ES" sz="1100" b="1"/>
            <a:t>Responsable</a:t>
          </a:r>
          <a:r>
            <a:rPr lang="es-ES" sz="1100" b="1" baseline="0"/>
            <a:t> de la elaboración de la matriz POA</a:t>
          </a:r>
          <a:endParaRPr lang="es-ES" sz="1100" b="1"/>
        </a:p>
        <a:p>
          <a:endParaRPr lang="es-ES" sz="1100"/>
        </a:p>
      </xdr:txBody>
    </xdr:sp>
    <xdr:clientData/>
  </xdr:twoCellAnchor>
  <xdr:twoCellAnchor>
    <xdr:from>
      <xdr:col>7</xdr:col>
      <xdr:colOff>306359</xdr:colOff>
      <xdr:row>65</xdr:row>
      <xdr:rowOff>12219</xdr:rowOff>
    </xdr:from>
    <xdr:to>
      <xdr:col>10</xdr:col>
      <xdr:colOff>452848</xdr:colOff>
      <xdr:row>71</xdr:row>
      <xdr:rowOff>119759</xdr:rowOff>
    </xdr:to>
    <xdr:sp macro="" textlink="">
      <xdr:nvSpPr>
        <xdr:cNvPr id="4" name="3 CuadroTexto"/>
        <xdr:cNvSpPr txBox="1"/>
      </xdr:nvSpPr>
      <xdr:spPr>
        <a:xfrm>
          <a:off x="8745509" y="11518419"/>
          <a:ext cx="2413439" cy="125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s-ES" sz="1100" b="1" baseline="0"/>
            <a:t>APROBADO POR:</a:t>
          </a:r>
          <a:endParaRPr lang="es-ES" sz="1100" b="1"/>
        </a:p>
        <a:p>
          <a:pPr algn="ctr"/>
          <a:endParaRPr lang="es-ES" sz="1100"/>
        </a:p>
        <a:p>
          <a:pPr algn="ctr"/>
          <a:endParaRPr lang="es-ES" sz="1100"/>
        </a:p>
        <a:p>
          <a:pPr algn="ctr"/>
          <a:r>
            <a:rPr lang="es-ES" sz="1100"/>
            <a:t>_______________________________</a:t>
          </a:r>
        </a:p>
        <a:p>
          <a:pPr algn="ctr"/>
          <a:r>
            <a:rPr lang="es-ES" sz="1100" b="1"/>
            <a:t>Representante</a:t>
          </a:r>
          <a:r>
            <a:rPr lang="es-ES" sz="1100" b="1" baseline="0"/>
            <a:t> Legal/Presidente del organismo deportivo</a:t>
          </a:r>
          <a:endParaRPr lang="es-ES" sz="1100" b="1"/>
        </a:p>
      </xdr:txBody>
    </xdr:sp>
    <xdr:clientData/>
  </xdr:twoCellAnchor>
  <xdr:twoCellAnchor editAs="oneCell">
    <xdr:from>
      <xdr:col>1</xdr:col>
      <xdr:colOff>723901</xdr:colOff>
      <xdr:row>3</xdr:row>
      <xdr:rowOff>142875</xdr:rowOff>
    </xdr:from>
    <xdr:to>
      <xdr:col>2</xdr:col>
      <xdr:colOff>1257301</xdr:colOff>
      <xdr:row>6</xdr:row>
      <xdr:rowOff>325184</xdr:rowOff>
    </xdr:to>
    <xdr:pic>
      <xdr:nvPicPr>
        <xdr:cNvPr id="6" name="5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1" y="333375"/>
          <a:ext cx="2781300" cy="1230059"/>
        </a:xfrm>
        <a:prstGeom prst="rect">
          <a:avLst/>
        </a:prstGeom>
      </xdr:spPr>
    </xdr:pic>
    <xdr:clientData/>
  </xdr:twoCellAnchor>
  <xdr:twoCellAnchor editAs="oneCell">
    <xdr:from>
      <xdr:col>13</xdr:col>
      <xdr:colOff>460375</xdr:colOff>
      <xdr:row>4</xdr:row>
      <xdr:rowOff>15875</xdr:rowOff>
    </xdr:from>
    <xdr:to>
      <xdr:col>19</xdr:col>
      <xdr:colOff>161925</xdr:colOff>
      <xdr:row>6</xdr:row>
      <xdr:rowOff>304800</xdr:rowOff>
    </xdr:to>
    <xdr:pic>
      <xdr:nvPicPr>
        <xdr:cNvPr id="7" name="6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176375" y="412750"/>
          <a:ext cx="3781425"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590550</xdr:colOff>
      <xdr:row>0</xdr:row>
      <xdr:rowOff>64294</xdr:rowOff>
    </xdr:from>
    <xdr:to>
      <xdr:col>13</xdr:col>
      <xdr:colOff>833438</xdr:colOff>
      <xdr:row>5</xdr:row>
      <xdr:rowOff>102394</xdr:rowOff>
    </xdr:to>
    <xdr:pic>
      <xdr:nvPicPr>
        <xdr:cNvPr id="2" name="1 Imagen"/>
        <xdr:cNvPicPr>
          <a:picLocks noChangeAspect="1" noChangeArrowheads="1"/>
        </xdr:cNvPicPr>
      </xdr:nvPicPr>
      <xdr:blipFill>
        <a:blip xmlns:r="http://schemas.openxmlformats.org/officeDocument/2006/relationships" r:embed="rId1"/>
        <a:srcRect r="13390" b="19148"/>
        <a:stretch>
          <a:fillRect/>
        </a:stretch>
      </xdr:blipFill>
      <xdr:spPr bwMode="auto">
        <a:xfrm>
          <a:off x="9067800" y="64294"/>
          <a:ext cx="1219200" cy="990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1085850</xdr:colOff>
      <xdr:row>1</xdr:row>
      <xdr:rowOff>57150</xdr:rowOff>
    </xdr:from>
    <xdr:to>
      <xdr:col>4</xdr:col>
      <xdr:colOff>1085850</xdr:colOff>
      <xdr:row>5</xdr:row>
      <xdr:rowOff>180975</xdr:rowOff>
    </xdr:to>
    <xdr:pic>
      <xdr:nvPicPr>
        <xdr:cNvPr id="2" name="1 Imagen"/>
        <xdr:cNvPicPr>
          <a:picLocks noChangeAspect="1" noChangeArrowheads="1"/>
        </xdr:cNvPicPr>
      </xdr:nvPicPr>
      <xdr:blipFill>
        <a:blip xmlns:r="http://schemas.openxmlformats.org/officeDocument/2006/relationships" r:embed="rId1"/>
        <a:srcRect r="13390" b="19148"/>
        <a:stretch>
          <a:fillRect/>
        </a:stretch>
      </xdr:blipFill>
      <xdr:spPr bwMode="auto">
        <a:xfrm>
          <a:off x="11096625" y="247650"/>
          <a:ext cx="3019425" cy="88582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2" name="Tabla2" displayName="Tabla2" ref="A1:E90" totalsRowShown="0" headerRowDxfId="15" dataDxfId="13" headerRowBorderDxfId="14" tableBorderDxfId="12" totalsRowBorderDxfId="11">
  <autoFilter ref="A1:E90"/>
  <tableColumns count="5">
    <tableColumn id="1" name="#" dataDxfId="10"/>
    <tableColumn id="2" name="CÓDIGO" dataDxfId="9"/>
    <tableColumn id="5" name="CLASIFICACIÓN" dataDxfId="8"/>
    <tableColumn id="3" name="NOMBRE DEL ÍTEM" dataDxfId="7"/>
    <tableColumn id="4" name="DESCRIPCIÓN" dataDxfId="6"/>
  </tableColumns>
  <tableStyleInfo name="TableStyleMedium13" showFirstColumn="0" showLastColumn="0" showRowStripes="1" showColumnStripes="0"/>
</table>
</file>

<file path=xl/tables/table2.xml><?xml version="1.0" encoding="utf-8"?>
<table xmlns="http://schemas.openxmlformats.org/spreadsheetml/2006/main" id="1" name="Tabla1" displayName="Tabla1" ref="A5:C19" totalsRowShown="0" headerRowDxfId="5" dataDxfId="4" tableBorderDxfId="3">
  <autoFilter ref="A5:C19"/>
  <tableColumns count="3">
    <tableColumn id="1" name="ACTIVIDAD" dataDxfId="2"/>
    <tableColumn id="2" name="OBJETIVO DE LA ACTIVIDAD" dataDxfId="1"/>
    <tableColumn id="3" name="GASTOS CONSIDERADOS"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T95"/>
  <sheetViews>
    <sheetView tabSelected="1" zoomScale="85" zoomScaleNormal="85" workbookViewId="0">
      <selection activeCell="E12" sqref="E12:J12"/>
    </sheetView>
  </sheetViews>
  <sheetFormatPr baseColWidth="10" defaultRowHeight="15" x14ac:dyDescent="0.25"/>
  <cols>
    <col min="1" max="1" width="3.140625" style="214" customWidth="1"/>
    <col min="2" max="2" width="33.7109375" style="214" customWidth="1"/>
    <col min="3" max="3" width="27.5703125" style="214" customWidth="1"/>
    <col min="4" max="5" width="25" style="214" customWidth="1"/>
    <col min="6" max="9" width="11.42578125" style="214"/>
    <col min="10" max="10" width="11.140625" style="214" customWidth="1"/>
    <col min="11" max="14" width="11.42578125" style="214"/>
    <col min="15" max="15" width="4" style="214" customWidth="1"/>
    <col min="16" max="16384" width="11.42578125" style="214"/>
  </cols>
  <sheetData>
    <row r="1" spans="1:20" ht="15" customHeight="1" thickBot="1" x14ac:dyDescent="0.3"/>
    <row r="2" spans="1:20" ht="15.75" hidden="1" thickBot="1" x14ac:dyDescent="0.3"/>
    <row r="3" spans="1:20" ht="15.75" hidden="1" thickBot="1" x14ac:dyDescent="0.3"/>
    <row r="4" spans="1:20" ht="15.75" customHeight="1" x14ac:dyDescent="0.25">
      <c r="A4" s="215"/>
      <c r="B4" s="215"/>
      <c r="C4" s="216"/>
      <c r="D4" s="216"/>
      <c r="E4" s="216"/>
      <c r="F4" s="216"/>
      <c r="G4" s="216"/>
      <c r="H4" s="216"/>
      <c r="I4" s="216"/>
      <c r="J4" s="216"/>
      <c r="K4" s="216"/>
      <c r="L4" s="216"/>
      <c r="M4" s="216"/>
      <c r="N4" s="216"/>
      <c r="O4" s="216"/>
      <c r="P4" s="216"/>
      <c r="Q4" s="216"/>
      <c r="R4" s="216"/>
      <c r="S4" s="216"/>
      <c r="T4" s="217"/>
    </row>
    <row r="5" spans="1:20" x14ac:dyDescent="0.25">
      <c r="A5" s="218"/>
      <c r="B5" s="219"/>
      <c r="C5" s="220"/>
      <c r="D5" s="220"/>
      <c r="E5" s="220"/>
      <c r="F5" s="220"/>
      <c r="G5" s="220"/>
      <c r="H5" s="220"/>
      <c r="I5" s="220"/>
      <c r="J5" s="220"/>
      <c r="K5" s="220"/>
      <c r="L5" s="220"/>
      <c r="M5" s="220"/>
      <c r="N5" s="220"/>
      <c r="O5" s="220"/>
      <c r="P5" s="220"/>
      <c r="Q5" s="220"/>
      <c r="R5" s="220"/>
      <c r="S5" s="220"/>
      <c r="T5" s="221"/>
    </row>
    <row r="6" spans="1:20" ht="51.75" customHeight="1" x14ac:dyDescent="0.25">
      <c r="A6" s="219"/>
      <c r="B6" s="312" t="s">
        <v>741</v>
      </c>
      <c r="C6" s="313"/>
      <c r="D6" s="313"/>
      <c r="E6" s="313"/>
      <c r="F6" s="313"/>
      <c r="G6" s="313"/>
      <c r="H6" s="313"/>
      <c r="I6" s="313"/>
      <c r="J6" s="313"/>
      <c r="K6" s="313"/>
      <c r="L6" s="313"/>
      <c r="M6" s="313"/>
      <c r="N6" s="313"/>
      <c r="O6" s="313"/>
      <c r="P6" s="313"/>
      <c r="Q6" s="313"/>
      <c r="R6" s="313"/>
      <c r="S6" s="313"/>
      <c r="T6" s="314"/>
    </row>
    <row r="7" spans="1:20" ht="33" customHeight="1" thickBot="1" x14ac:dyDescent="0.3">
      <c r="A7" s="219"/>
      <c r="B7" s="315" t="s">
        <v>719</v>
      </c>
      <c r="C7" s="316"/>
      <c r="D7" s="316"/>
      <c r="E7" s="316"/>
      <c r="F7" s="316"/>
      <c r="G7" s="316"/>
      <c r="H7" s="316"/>
      <c r="I7" s="316"/>
      <c r="J7" s="316"/>
      <c r="K7" s="316"/>
      <c r="L7" s="316"/>
      <c r="M7" s="316"/>
      <c r="N7" s="316"/>
      <c r="O7" s="316"/>
      <c r="P7" s="316"/>
      <c r="Q7" s="316"/>
      <c r="R7" s="316"/>
      <c r="S7" s="316"/>
      <c r="T7" s="317"/>
    </row>
    <row r="8" spans="1:20" ht="23.25" x14ac:dyDescent="0.25">
      <c r="A8" s="222"/>
      <c r="B8" s="324" t="s">
        <v>42</v>
      </c>
      <c r="C8" s="325"/>
      <c r="D8" s="325"/>
      <c r="E8" s="325"/>
      <c r="F8" s="325"/>
      <c r="G8" s="325"/>
      <c r="H8" s="325"/>
      <c r="I8" s="325"/>
      <c r="J8" s="325"/>
      <c r="K8" s="325"/>
      <c r="L8" s="325"/>
      <c r="M8" s="325"/>
      <c r="N8" s="325"/>
      <c r="O8" s="325"/>
      <c r="P8" s="325"/>
      <c r="Q8" s="325"/>
      <c r="R8" s="325"/>
      <c r="S8" s="325"/>
      <c r="T8" s="326"/>
    </row>
    <row r="9" spans="1:20" ht="15.75" thickBot="1" x14ac:dyDescent="0.3">
      <c r="A9" s="219"/>
      <c r="B9" s="219"/>
      <c r="C9" s="220"/>
      <c r="D9" s="220"/>
      <c r="E9" s="220"/>
      <c r="F9" s="220"/>
      <c r="G9" s="220"/>
      <c r="H9" s="220"/>
      <c r="I9" s="220"/>
      <c r="J9" s="220"/>
      <c r="K9" s="220"/>
      <c r="L9" s="220"/>
      <c r="M9" s="220"/>
      <c r="N9" s="220"/>
      <c r="O9" s="220"/>
      <c r="P9" s="220"/>
      <c r="Q9" s="220"/>
      <c r="R9" s="220"/>
      <c r="S9" s="220"/>
      <c r="T9" s="221"/>
    </row>
    <row r="10" spans="1:20" x14ac:dyDescent="0.25">
      <c r="A10" s="219"/>
      <c r="B10" s="223"/>
      <c r="C10" s="224"/>
      <c r="D10" s="224"/>
      <c r="E10" s="224"/>
      <c r="F10" s="224"/>
      <c r="G10" s="224"/>
      <c r="H10" s="224"/>
      <c r="I10" s="224"/>
      <c r="J10" s="225"/>
      <c r="K10" s="226"/>
      <c r="L10" s="226"/>
      <c r="M10" s="226"/>
      <c r="N10" s="226"/>
      <c r="O10" s="226"/>
      <c r="P10" s="226"/>
      <c r="Q10" s="226"/>
      <c r="R10" s="226"/>
      <c r="S10" s="226"/>
      <c r="T10" s="227"/>
    </row>
    <row r="11" spans="1:20" ht="18.75" thickBot="1" x14ac:dyDescent="0.3">
      <c r="A11" s="219"/>
      <c r="B11" s="228" t="s">
        <v>43</v>
      </c>
      <c r="C11" s="229"/>
      <c r="D11" s="229"/>
      <c r="E11" s="229"/>
      <c r="F11" s="229"/>
      <c r="G11" s="229"/>
      <c r="H11" s="229"/>
      <c r="I11" s="229"/>
      <c r="J11" s="230"/>
      <c r="K11" s="229"/>
      <c r="L11" s="229"/>
      <c r="M11" s="229"/>
      <c r="N11" s="229"/>
      <c r="O11" s="229"/>
      <c r="P11" s="229"/>
      <c r="Q11" s="229"/>
      <c r="R11" s="229"/>
      <c r="S11" s="229"/>
      <c r="T11" s="230"/>
    </row>
    <row r="12" spans="1:20" ht="18" x14ac:dyDescent="0.25">
      <c r="A12" s="231"/>
      <c r="B12" s="232" t="s">
        <v>44</v>
      </c>
      <c r="C12" s="233"/>
      <c r="D12" s="233"/>
      <c r="E12" s="309"/>
      <c r="F12" s="310"/>
      <c r="G12" s="310"/>
      <c r="H12" s="310"/>
      <c r="I12" s="310"/>
      <c r="J12" s="311"/>
      <c r="K12" s="234"/>
      <c r="L12" s="235"/>
      <c r="M12" s="236"/>
      <c r="N12" s="236"/>
      <c r="O12" s="236"/>
      <c r="P12" s="236"/>
      <c r="Q12" s="236"/>
      <c r="R12" s="236"/>
      <c r="S12" s="236"/>
      <c r="T12" s="237"/>
    </row>
    <row r="13" spans="1:20" ht="18" x14ac:dyDescent="0.25">
      <c r="B13" s="238" t="s">
        <v>45</v>
      </c>
      <c r="C13" s="233"/>
      <c r="D13" s="233"/>
      <c r="E13" s="309"/>
      <c r="F13" s="310"/>
      <c r="G13" s="310"/>
      <c r="H13" s="310"/>
      <c r="I13" s="310"/>
      <c r="J13" s="311"/>
      <c r="K13" s="234"/>
      <c r="L13" s="239"/>
      <c r="M13" s="240"/>
      <c r="N13" s="240"/>
      <c r="O13" s="240"/>
      <c r="P13" s="240"/>
      <c r="Q13" s="240"/>
      <c r="R13" s="240"/>
      <c r="S13" s="240"/>
      <c r="T13" s="241"/>
    </row>
    <row r="14" spans="1:20" ht="18" x14ac:dyDescent="0.25">
      <c r="A14" s="219"/>
      <c r="B14" s="242" t="s">
        <v>46</v>
      </c>
      <c r="C14" s="233"/>
      <c r="D14" s="243"/>
      <c r="E14" s="309"/>
      <c r="F14" s="310"/>
      <c r="G14" s="310"/>
      <c r="H14" s="310"/>
      <c r="I14" s="310"/>
      <c r="J14" s="311"/>
      <c r="K14" s="244"/>
      <c r="L14" s="228" t="s">
        <v>47</v>
      </c>
      <c r="M14" s="245"/>
      <c r="N14" s="245"/>
      <c r="O14" s="245"/>
      <c r="P14" s="245"/>
      <c r="Q14" s="245"/>
      <c r="R14" s="245"/>
      <c r="S14" s="245"/>
      <c r="T14" s="246"/>
    </row>
    <row r="15" spans="1:20" ht="18" x14ac:dyDescent="0.25">
      <c r="A15" s="219"/>
      <c r="B15" s="242" t="s">
        <v>48</v>
      </c>
      <c r="C15" s="233"/>
      <c r="D15" s="247"/>
      <c r="E15" s="309"/>
      <c r="F15" s="310"/>
      <c r="G15" s="310"/>
      <c r="H15" s="310"/>
      <c r="I15" s="310"/>
      <c r="J15" s="311"/>
      <c r="K15" s="244"/>
      <c r="L15" s="232" t="s">
        <v>49</v>
      </c>
      <c r="M15" s="248"/>
      <c r="N15" s="303"/>
      <c r="O15" s="303"/>
      <c r="P15" s="303"/>
      <c r="Q15" s="303"/>
      <c r="R15" s="303"/>
      <c r="S15" s="303"/>
      <c r="T15" s="249"/>
    </row>
    <row r="16" spans="1:20" ht="18" x14ac:dyDescent="0.25">
      <c r="A16" s="219"/>
      <c r="B16" s="242" t="s">
        <v>693</v>
      </c>
      <c r="C16" s="233"/>
      <c r="D16" s="243"/>
      <c r="E16" s="309"/>
      <c r="F16" s="310"/>
      <c r="G16" s="310"/>
      <c r="H16" s="310"/>
      <c r="I16" s="310"/>
      <c r="J16" s="311"/>
      <c r="K16" s="244"/>
      <c r="L16" s="232" t="s">
        <v>50</v>
      </c>
      <c r="M16" s="248"/>
      <c r="N16" s="303"/>
      <c r="O16" s="303"/>
      <c r="P16" s="303"/>
      <c r="Q16" s="303"/>
      <c r="R16" s="303"/>
      <c r="S16" s="303"/>
      <c r="T16" s="249"/>
    </row>
    <row r="17" spans="1:20" ht="18" x14ac:dyDescent="0.25">
      <c r="A17" s="219"/>
      <c r="B17" s="242" t="s">
        <v>694</v>
      </c>
      <c r="C17" s="233"/>
      <c r="D17" s="243"/>
      <c r="E17" s="309"/>
      <c r="F17" s="310"/>
      <c r="G17" s="310"/>
      <c r="H17" s="310"/>
      <c r="I17" s="310"/>
      <c r="J17" s="311"/>
      <c r="K17" s="244"/>
      <c r="L17" s="232" t="s">
        <v>52</v>
      </c>
      <c r="M17" s="248"/>
      <c r="N17" s="303"/>
      <c r="O17" s="303"/>
      <c r="P17" s="303"/>
      <c r="Q17" s="303"/>
      <c r="R17" s="303"/>
      <c r="S17" s="303"/>
      <c r="T17" s="249"/>
    </row>
    <row r="18" spans="1:20" ht="18" x14ac:dyDescent="0.25">
      <c r="A18" s="219"/>
      <c r="B18" s="242" t="s">
        <v>51</v>
      </c>
      <c r="C18" s="233"/>
      <c r="D18" s="250"/>
      <c r="E18" s="309"/>
      <c r="F18" s="310"/>
      <c r="G18" s="310"/>
      <c r="H18" s="310"/>
      <c r="I18" s="310"/>
      <c r="J18" s="311"/>
      <c r="K18" s="244"/>
      <c r="L18" s="232" t="s">
        <v>53</v>
      </c>
      <c r="M18" s="248"/>
      <c r="N18" s="303"/>
      <c r="O18" s="303"/>
      <c r="P18" s="303"/>
      <c r="Q18" s="303"/>
      <c r="R18" s="303"/>
      <c r="S18" s="303"/>
      <c r="T18" s="249"/>
    </row>
    <row r="19" spans="1:20" ht="18" x14ac:dyDescent="0.25">
      <c r="A19" s="219"/>
      <c r="B19" s="242"/>
      <c r="C19" s="233"/>
      <c r="D19" s="243"/>
      <c r="E19" s="243"/>
      <c r="F19" s="301"/>
      <c r="G19" s="301"/>
      <c r="H19" s="301"/>
      <c r="I19" s="301"/>
      <c r="J19" s="302"/>
      <c r="K19" s="244"/>
      <c r="L19" s="251"/>
      <c r="M19" s="248"/>
      <c r="N19" s="252"/>
      <c r="O19" s="252"/>
      <c r="P19" s="252"/>
      <c r="Q19" s="252"/>
      <c r="R19" s="252"/>
      <c r="S19" s="252"/>
      <c r="T19" s="249"/>
    </row>
    <row r="20" spans="1:20" ht="15.75" thickBot="1" x14ac:dyDescent="0.3">
      <c r="A20" s="219"/>
      <c r="B20" s="253"/>
      <c r="C20" s="250"/>
      <c r="D20" s="254"/>
      <c r="E20" s="243"/>
      <c r="F20" s="255"/>
      <c r="G20" s="255"/>
      <c r="H20" s="255"/>
      <c r="I20" s="255"/>
      <c r="J20" s="256"/>
      <c r="K20" s="255"/>
      <c r="L20" s="257"/>
      <c r="M20" s="258"/>
      <c r="N20" s="258"/>
      <c r="O20" s="258"/>
      <c r="P20" s="258"/>
      <c r="Q20" s="258"/>
      <c r="R20" s="258"/>
      <c r="S20" s="258"/>
      <c r="T20" s="259"/>
    </row>
    <row r="21" spans="1:20" ht="18" x14ac:dyDescent="0.25">
      <c r="A21" s="219"/>
      <c r="B21" s="260"/>
      <c r="C21" s="261"/>
      <c r="D21" s="262"/>
      <c r="E21" s="262"/>
      <c r="F21" s="263"/>
      <c r="G21" s="263"/>
      <c r="H21" s="263"/>
      <c r="I21" s="263"/>
      <c r="J21" s="264"/>
      <c r="K21" s="255"/>
      <c r="L21" s="265"/>
      <c r="M21" s="226"/>
      <c r="N21" s="265"/>
      <c r="O21" s="226"/>
      <c r="P21" s="248"/>
      <c r="Q21" s="248"/>
      <c r="R21" s="248"/>
      <c r="S21" s="248"/>
      <c r="T21" s="221"/>
    </row>
    <row r="22" spans="1:20" ht="18" x14ac:dyDescent="0.25">
      <c r="A22" s="219"/>
      <c r="B22" s="228" t="s">
        <v>54</v>
      </c>
      <c r="C22" s="229"/>
      <c r="D22" s="229"/>
      <c r="E22" s="229"/>
      <c r="F22" s="229"/>
      <c r="G22" s="229"/>
      <c r="H22" s="229"/>
      <c r="I22" s="229"/>
      <c r="J22" s="230"/>
      <c r="K22" s="229"/>
      <c r="L22" s="220"/>
      <c r="M22" s="220"/>
      <c r="N22" s="220"/>
      <c r="O22" s="220"/>
      <c r="P22" s="248"/>
      <c r="Q22" s="220"/>
      <c r="R22" s="220"/>
      <c r="S22" s="220"/>
      <c r="T22" s="221"/>
    </row>
    <row r="23" spans="1:20" ht="18" x14ac:dyDescent="0.25">
      <c r="A23" s="219"/>
      <c r="B23" s="232" t="s">
        <v>691</v>
      </c>
      <c r="C23" s="232"/>
      <c r="D23" s="232"/>
      <c r="E23" s="265"/>
      <c r="F23" s="304"/>
      <c r="G23" s="305"/>
      <c r="H23" s="305"/>
      <c r="I23" s="305"/>
      <c r="J23" s="306"/>
      <c r="K23" s="244"/>
      <c r="L23" s="220"/>
      <c r="M23" s="220"/>
      <c r="N23" s="220"/>
      <c r="O23" s="220"/>
      <c r="P23" s="220"/>
      <c r="Q23" s="220"/>
      <c r="R23" s="220"/>
      <c r="S23" s="220"/>
      <c r="T23" s="249"/>
    </row>
    <row r="24" spans="1:20" ht="18" x14ac:dyDescent="0.25">
      <c r="A24" s="219"/>
      <c r="B24" s="232" t="s">
        <v>692</v>
      </c>
      <c r="C24" s="265"/>
      <c r="D24" s="265"/>
      <c r="E24" s="265"/>
      <c r="F24" s="304"/>
      <c r="G24" s="305"/>
      <c r="H24" s="305"/>
      <c r="I24" s="305"/>
      <c r="J24" s="306"/>
      <c r="K24" s="244"/>
      <c r="L24" s="220"/>
      <c r="M24" s="220"/>
      <c r="N24" s="220"/>
      <c r="O24" s="220"/>
      <c r="P24" s="220"/>
      <c r="Q24" s="220"/>
      <c r="R24" s="220"/>
      <c r="S24" s="220"/>
      <c r="T24" s="249"/>
    </row>
    <row r="25" spans="1:20" ht="18" x14ac:dyDescent="0.25">
      <c r="A25" s="219"/>
      <c r="B25" s="232" t="s">
        <v>51</v>
      </c>
      <c r="C25" s="265"/>
      <c r="D25" s="265"/>
      <c r="E25" s="265"/>
      <c r="F25" s="304"/>
      <c r="G25" s="305"/>
      <c r="H25" s="305"/>
      <c r="I25" s="305"/>
      <c r="J25" s="306"/>
      <c r="K25" s="244"/>
      <c r="L25" s="244"/>
      <c r="M25" s="244"/>
      <c r="N25" s="244"/>
      <c r="O25" s="244"/>
      <c r="P25" s="244"/>
      <c r="Q25" s="244"/>
      <c r="R25" s="244"/>
      <c r="S25" s="244"/>
      <c r="T25" s="266"/>
    </row>
    <row r="26" spans="1:20" ht="18" x14ac:dyDescent="0.25">
      <c r="A26" s="219"/>
      <c r="B26" s="232"/>
      <c r="C26" s="265"/>
      <c r="D26" s="265"/>
      <c r="E26" s="265"/>
      <c r="F26" s="301"/>
      <c r="G26" s="301"/>
      <c r="H26" s="301"/>
      <c r="I26" s="301"/>
      <c r="J26" s="302"/>
      <c r="K26" s="244"/>
      <c r="L26" s="244"/>
      <c r="M26" s="220"/>
      <c r="N26" s="220"/>
      <c r="O26" s="220"/>
      <c r="P26" s="220"/>
      <c r="Q26" s="220"/>
      <c r="R26" s="220"/>
      <c r="S26" s="220"/>
      <c r="T26" s="221"/>
    </row>
    <row r="27" spans="1:20" x14ac:dyDescent="0.25">
      <c r="A27" s="219"/>
      <c r="B27" s="219"/>
      <c r="C27" s="220"/>
      <c r="D27" s="220"/>
      <c r="E27" s="220"/>
      <c r="F27" s="220"/>
      <c r="G27" s="220"/>
      <c r="H27" s="220"/>
      <c r="I27" s="220"/>
      <c r="J27" s="221"/>
      <c r="K27" s="220"/>
      <c r="L27" s="220"/>
      <c r="M27" s="220"/>
      <c r="N27" s="220"/>
      <c r="O27" s="220"/>
      <c r="P27" s="220"/>
      <c r="Q27" s="220"/>
      <c r="R27" s="220"/>
      <c r="S27" s="220"/>
      <c r="T27" s="221"/>
    </row>
    <row r="28" spans="1:20" ht="15.75" thickBot="1" x14ac:dyDescent="0.3">
      <c r="A28" s="219"/>
      <c r="B28" s="267"/>
      <c r="C28" s="268"/>
      <c r="D28" s="268"/>
      <c r="E28" s="268"/>
      <c r="F28" s="268"/>
      <c r="G28" s="268"/>
      <c r="H28" s="268"/>
      <c r="I28" s="268"/>
      <c r="J28" s="259"/>
      <c r="K28" s="220"/>
      <c r="L28" s="220"/>
      <c r="M28" s="220"/>
      <c r="N28" s="220"/>
      <c r="O28" s="220"/>
      <c r="P28" s="220"/>
      <c r="Q28" s="220"/>
      <c r="R28" s="220"/>
      <c r="S28" s="220"/>
      <c r="T28" s="221"/>
    </row>
    <row r="29" spans="1:20" ht="15.75" thickBot="1" x14ac:dyDescent="0.3">
      <c r="A29" s="219"/>
      <c r="B29" s="219"/>
      <c r="C29" s="220"/>
      <c r="D29" s="220"/>
      <c r="E29" s="220"/>
      <c r="F29" s="220"/>
      <c r="G29" s="220"/>
      <c r="H29" s="220"/>
      <c r="I29" s="220"/>
      <c r="J29" s="220"/>
      <c r="K29" s="220"/>
      <c r="L29" s="220"/>
      <c r="M29" s="220"/>
      <c r="N29" s="220"/>
      <c r="O29" s="220"/>
      <c r="P29" s="220"/>
      <c r="Q29" s="220"/>
      <c r="R29" s="220"/>
      <c r="S29" s="220"/>
      <c r="T29" s="221"/>
    </row>
    <row r="30" spans="1:20" ht="18" x14ac:dyDescent="0.25">
      <c r="A30" s="219"/>
      <c r="B30" s="269" t="s">
        <v>55</v>
      </c>
      <c r="C30" s="269"/>
      <c r="D30" s="269"/>
      <c r="E30" s="270"/>
      <c r="F30" s="216"/>
      <c r="G30" s="216"/>
      <c r="H30" s="216"/>
      <c r="I30" s="216"/>
      <c r="J30" s="217"/>
      <c r="K30" s="220"/>
      <c r="L30" s="220"/>
      <c r="M30" s="220"/>
      <c r="N30" s="220"/>
      <c r="O30" s="220"/>
      <c r="P30" s="220"/>
      <c r="Q30" s="220"/>
      <c r="R30" s="220"/>
      <c r="S30" s="220"/>
      <c r="T30" s="221"/>
    </row>
    <row r="31" spans="1:20" ht="18.75" thickBot="1" x14ac:dyDescent="0.3">
      <c r="A31" s="219"/>
      <c r="B31" s="219"/>
      <c r="C31" s="220"/>
      <c r="D31" s="220"/>
      <c r="E31" s="220"/>
      <c r="F31" s="220"/>
      <c r="G31" s="220"/>
      <c r="H31" s="220"/>
      <c r="I31" s="220"/>
      <c r="J31" s="221"/>
      <c r="K31" s="220"/>
      <c r="L31" s="220"/>
      <c r="M31" s="220"/>
      <c r="N31" s="271"/>
      <c r="O31" s="220"/>
      <c r="P31" s="220"/>
      <c r="Q31" s="220"/>
      <c r="R31" s="220"/>
      <c r="S31" s="220"/>
      <c r="T31" s="221"/>
    </row>
    <row r="32" spans="1:20" ht="18.75" thickBot="1" x14ac:dyDescent="0.3">
      <c r="A32" s="219"/>
      <c r="B32" s="272" t="s">
        <v>56</v>
      </c>
      <c r="C32" s="273"/>
      <c r="D32" s="273"/>
      <c r="E32" s="273"/>
      <c r="F32" s="318" t="s">
        <v>66</v>
      </c>
      <c r="G32" s="319"/>
      <c r="H32" s="319"/>
      <c r="I32" s="319"/>
      <c r="J32" s="320"/>
      <c r="K32" s="220"/>
      <c r="L32" s="220"/>
      <c r="M32" s="220"/>
      <c r="N32" s="220"/>
      <c r="O32" s="220"/>
      <c r="P32" s="220"/>
      <c r="Q32" s="220"/>
      <c r="R32" s="220"/>
      <c r="S32" s="220"/>
      <c r="T32" s="221"/>
    </row>
    <row r="33" spans="1:20" ht="18" x14ac:dyDescent="0.25">
      <c r="A33" s="219"/>
      <c r="B33" s="232"/>
      <c r="C33" s="220"/>
      <c r="D33" s="274"/>
      <c r="E33" s="274"/>
      <c r="F33" s="274"/>
      <c r="G33" s="274"/>
      <c r="H33" s="274"/>
      <c r="I33" s="274"/>
      <c r="J33" s="275"/>
      <c r="K33" s="220"/>
      <c r="L33" s="220"/>
      <c r="M33" s="220"/>
      <c r="N33" s="220"/>
      <c r="O33" s="220"/>
      <c r="P33" s="220"/>
      <c r="Q33" s="220"/>
      <c r="R33" s="220"/>
      <c r="S33" s="220"/>
      <c r="T33" s="221"/>
    </row>
    <row r="34" spans="1:20" ht="18" x14ac:dyDescent="0.25">
      <c r="A34" s="219"/>
      <c r="B34" s="232" t="s">
        <v>718</v>
      </c>
      <c r="C34" s="220"/>
      <c r="D34" s="274"/>
      <c r="E34" s="274"/>
      <c r="F34" s="274"/>
      <c r="G34" s="274"/>
      <c r="H34" s="274"/>
      <c r="I34" s="274"/>
      <c r="J34" s="275"/>
      <c r="K34" s="220"/>
      <c r="L34" s="220"/>
      <c r="M34" s="220"/>
      <c r="N34" s="220"/>
      <c r="O34" s="220"/>
      <c r="P34" s="220"/>
      <c r="Q34" s="220"/>
      <c r="R34" s="220"/>
      <c r="S34" s="220"/>
      <c r="T34" s="221"/>
    </row>
    <row r="35" spans="1:20" ht="18" x14ac:dyDescent="0.25">
      <c r="A35" s="219"/>
      <c r="B35" s="232"/>
      <c r="C35" s="220"/>
      <c r="D35" s="274"/>
      <c r="E35" s="274"/>
      <c r="F35" s="274"/>
      <c r="G35" s="274"/>
      <c r="H35" s="274"/>
      <c r="I35" s="274"/>
      <c r="J35" s="275"/>
      <c r="K35" s="220"/>
      <c r="L35" s="220"/>
      <c r="M35" s="220"/>
      <c r="N35" s="220"/>
      <c r="O35" s="220"/>
      <c r="P35" s="220"/>
      <c r="Q35" s="220"/>
      <c r="R35" s="220"/>
      <c r="S35" s="220"/>
      <c r="T35" s="221"/>
    </row>
    <row r="36" spans="1:20" ht="18" x14ac:dyDescent="0.25">
      <c r="A36" s="219"/>
      <c r="B36" s="232"/>
      <c r="C36" s="307" t="str">
        <f>VLOOKUP(C41,LISTAS!A2:B3,2,0)</f>
        <v>Línea de Política 3: Liderazgo y posicionamiento internacional del país a través de la consecución de logros deportivos.</v>
      </c>
      <c r="D36" s="307"/>
      <c r="E36" s="307"/>
      <c r="F36" s="307"/>
      <c r="G36" s="307"/>
      <c r="H36" s="307"/>
      <c r="I36" s="307"/>
      <c r="J36" s="308"/>
      <c r="K36" s="220"/>
      <c r="L36" s="220"/>
      <c r="M36" s="220"/>
      <c r="N36" s="220"/>
      <c r="O36" s="220"/>
      <c r="P36" s="220"/>
      <c r="Q36" s="220"/>
      <c r="R36" s="220"/>
      <c r="S36" s="220"/>
      <c r="T36" s="221"/>
    </row>
    <row r="37" spans="1:20" ht="24" customHeight="1" x14ac:dyDescent="0.25">
      <c r="A37" s="219"/>
      <c r="B37" s="232"/>
      <c r="C37" s="307"/>
      <c r="D37" s="307"/>
      <c r="E37" s="307"/>
      <c r="F37" s="307"/>
      <c r="G37" s="307"/>
      <c r="H37" s="307"/>
      <c r="I37" s="307"/>
      <c r="J37" s="308"/>
      <c r="K37" s="220"/>
      <c r="L37" s="220"/>
      <c r="M37" s="220"/>
      <c r="N37" s="220"/>
      <c r="O37" s="220"/>
      <c r="P37" s="220"/>
      <c r="Q37" s="220"/>
      <c r="R37" s="220"/>
      <c r="S37" s="220"/>
      <c r="T37" s="221"/>
    </row>
    <row r="38" spans="1:20" ht="18" x14ac:dyDescent="0.25">
      <c r="A38" s="219"/>
      <c r="B38" s="232"/>
      <c r="C38" s="220"/>
      <c r="D38" s="274"/>
      <c r="E38" s="274"/>
      <c r="F38" s="274"/>
      <c r="G38" s="274"/>
      <c r="H38" s="274"/>
      <c r="I38" s="274"/>
      <c r="J38" s="275"/>
      <c r="K38" s="220"/>
      <c r="L38" s="220"/>
      <c r="M38" s="220"/>
      <c r="N38" s="220"/>
      <c r="O38" s="220"/>
      <c r="P38" s="220"/>
      <c r="Q38" s="220"/>
      <c r="R38" s="220"/>
      <c r="S38" s="220"/>
      <c r="T38" s="221"/>
    </row>
    <row r="39" spans="1:20" ht="18" x14ac:dyDescent="0.25">
      <c r="A39" s="219"/>
      <c r="B39" s="232" t="s">
        <v>58</v>
      </c>
      <c r="C39" s="220"/>
      <c r="D39" s="220"/>
      <c r="E39" s="220"/>
      <c r="F39" s="220"/>
      <c r="G39" s="220"/>
      <c r="H39" s="220"/>
      <c r="I39" s="220"/>
      <c r="J39" s="221"/>
      <c r="K39" s="220"/>
      <c r="L39" s="220"/>
      <c r="M39" s="220"/>
      <c r="N39" s="220"/>
      <c r="O39" s="220"/>
      <c r="P39" s="220"/>
      <c r="Q39" s="220"/>
      <c r="R39" s="220"/>
      <c r="S39" s="220"/>
      <c r="T39" s="221"/>
    </row>
    <row r="40" spans="1:20" x14ac:dyDescent="0.25">
      <c r="A40" s="276"/>
      <c r="B40" s="277"/>
      <c r="C40" s="278"/>
      <c r="D40" s="278"/>
      <c r="E40" s="278"/>
      <c r="F40" s="278"/>
      <c r="G40" s="278"/>
      <c r="H40" s="278"/>
      <c r="I40" s="278"/>
      <c r="J40" s="279"/>
      <c r="K40" s="278"/>
      <c r="L40" s="278"/>
      <c r="M40" s="278"/>
      <c r="N40" s="278"/>
      <c r="O40" s="278"/>
      <c r="P40" s="278"/>
      <c r="Q40" s="278"/>
      <c r="R40" s="278"/>
      <c r="S40" s="278"/>
      <c r="T40" s="279"/>
    </row>
    <row r="41" spans="1:20" ht="18" x14ac:dyDescent="0.25">
      <c r="A41" s="219"/>
      <c r="B41" s="232" t="s">
        <v>59</v>
      </c>
      <c r="C41" s="307" t="str">
        <f>POA!A4</f>
        <v>2. Incrementar el rendimiento de los atletas para la consecución de logros deportivos</v>
      </c>
      <c r="D41" s="307"/>
      <c r="E41" s="307"/>
      <c r="F41" s="307"/>
      <c r="G41" s="307"/>
      <c r="H41" s="307"/>
      <c r="I41" s="307"/>
      <c r="J41" s="308"/>
      <c r="K41" s="220"/>
      <c r="L41" s="220"/>
      <c r="M41" s="220"/>
      <c r="N41" s="220"/>
      <c r="O41" s="220"/>
      <c r="P41" s="220"/>
      <c r="Q41" s="220"/>
      <c r="R41" s="220"/>
      <c r="S41" s="220"/>
      <c r="T41" s="280"/>
    </row>
    <row r="42" spans="1:20" ht="24" customHeight="1" x14ac:dyDescent="0.25">
      <c r="A42" s="219"/>
      <c r="B42" s="276"/>
      <c r="C42" s="307"/>
      <c r="D42" s="307"/>
      <c r="E42" s="307"/>
      <c r="F42" s="307"/>
      <c r="G42" s="307"/>
      <c r="H42" s="307"/>
      <c r="I42" s="307"/>
      <c r="J42" s="308"/>
      <c r="K42" s="220"/>
      <c r="L42" s="220"/>
      <c r="M42" s="220"/>
      <c r="N42" s="220"/>
      <c r="O42" s="240"/>
      <c r="P42" s="240"/>
      <c r="Q42" s="240"/>
      <c r="R42" s="240"/>
      <c r="S42" s="240"/>
      <c r="T42" s="241"/>
    </row>
    <row r="43" spans="1:20" ht="15.75" customHeight="1" thickBot="1" x14ac:dyDescent="0.3">
      <c r="A43" s="219"/>
      <c r="B43" s="267"/>
      <c r="C43" s="268"/>
      <c r="D43" s="268"/>
      <c r="E43" s="268"/>
      <c r="F43" s="268"/>
      <c r="G43" s="268"/>
      <c r="H43" s="268"/>
      <c r="I43" s="268"/>
      <c r="J43" s="259"/>
      <c r="K43" s="220"/>
      <c r="L43" s="220"/>
      <c r="M43" s="220"/>
      <c r="N43" s="220"/>
      <c r="O43" s="240"/>
      <c r="P43" s="240"/>
      <c r="Q43" s="240"/>
      <c r="R43" s="240"/>
      <c r="S43" s="240"/>
      <c r="T43" s="241"/>
    </row>
    <row r="44" spans="1:20" ht="18" x14ac:dyDescent="0.25">
      <c r="A44" s="219"/>
      <c r="B44" s="281" t="s">
        <v>60</v>
      </c>
      <c r="C44" s="220"/>
      <c r="D44" s="220"/>
      <c r="E44" s="220"/>
      <c r="F44" s="220"/>
      <c r="G44" s="220"/>
      <c r="H44" s="220"/>
      <c r="I44" s="220"/>
      <c r="J44" s="220"/>
      <c r="K44" s="220"/>
      <c r="L44" s="220"/>
      <c r="M44" s="220"/>
      <c r="N44" s="220"/>
      <c r="O44" s="240"/>
      <c r="P44" s="240"/>
      <c r="Q44" s="240"/>
      <c r="R44" s="240"/>
      <c r="S44" s="240"/>
      <c r="T44" s="241"/>
    </row>
    <row r="45" spans="1:20" ht="24" customHeight="1" x14ac:dyDescent="0.25">
      <c r="A45" s="219"/>
      <c r="B45" s="321">
        <v>100000</v>
      </c>
      <c r="C45" s="322"/>
      <c r="D45" s="323"/>
      <c r="E45" s="282"/>
      <c r="F45" s="220"/>
      <c r="G45" s="220"/>
      <c r="H45" s="220"/>
      <c r="I45" s="220"/>
      <c r="J45" s="220"/>
      <c r="K45" s="220"/>
      <c r="L45" s="220"/>
      <c r="M45" s="220"/>
      <c r="N45" s="220"/>
      <c r="O45" s="240"/>
      <c r="P45" s="240"/>
      <c r="Q45" s="240"/>
      <c r="R45" s="240"/>
      <c r="S45" s="240"/>
      <c r="T45" s="241"/>
    </row>
    <row r="46" spans="1:20" ht="15.75" customHeight="1" thickBot="1" x14ac:dyDescent="0.3">
      <c r="A46" s="219"/>
      <c r="B46" s="276"/>
      <c r="C46" s="220"/>
      <c r="D46" s="220"/>
      <c r="E46" s="220"/>
      <c r="F46" s="220"/>
      <c r="G46" s="220"/>
      <c r="H46" s="220"/>
      <c r="I46" s="220"/>
      <c r="J46" s="220"/>
      <c r="K46" s="220"/>
      <c r="L46" s="220"/>
      <c r="M46" s="220"/>
      <c r="N46" s="220"/>
      <c r="O46" s="240"/>
      <c r="P46" s="240"/>
      <c r="Q46" s="240"/>
      <c r="R46" s="240"/>
      <c r="S46" s="240"/>
      <c r="T46" s="241"/>
    </row>
    <row r="47" spans="1:20" ht="47.25" customHeight="1" thickBot="1" x14ac:dyDescent="0.3">
      <c r="A47" s="219"/>
      <c r="B47" s="283" t="s">
        <v>61</v>
      </c>
      <c r="C47" s="284" t="s">
        <v>62</v>
      </c>
      <c r="D47" s="285" t="s">
        <v>63</v>
      </c>
      <c r="E47" s="286"/>
      <c r="F47" s="300"/>
      <c r="G47" s="300"/>
      <c r="H47" s="300"/>
      <c r="I47" s="300"/>
      <c r="J47" s="300"/>
      <c r="K47" s="300"/>
      <c r="L47" s="300"/>
      <c r="M47" s="300"/>
      <c r="N47" s="300"/>
      <c r="O47" s="240"/>
      <c r="P47" s="240"/>
      <c r="Q47" s="240"/>
      <c r="R47" s="240"/>
      <c r="S47" s="240"/>
      <c r="T47" s="241"/>
    </row>
    <row r="48" spans="1:20" ht="38.25" x14ac:dyDescent="0.25">
      <c r="A48" s="287"/>
      <c r="B48" s="160" t="s">
        <v>270</v>
      </c>
      <c r="C48" s="64">
        <f>SUMIF(POA!$E$4:$E$211,RESUMEN!B48,POA!$AK$4:$AK$211)</f>
        <v>0</v>
      </c>
      <c r="D48" s="65">
        <f>C48/$B$45</f>
        <v>0</v>
      </c>
      <c r="E48" s="288"/>
      <c r="F48" s="289"/>
      <c r="G48" s="289"/>
      <c r="H48" s="289"/>
      <c r="I48" s="289"/>
      <c r="J48" s="289"/>
      <c r="K48" s="289"/>
      <c r="L48" s="289"/>
      <c r="M48" s="289"/>
      <c r="N48" s="289"/>
      <c r="O48" s="240"/>
      <c r="P48" s="240"/>
      <c r="Q48" s="240"/>
      <c r="R48" s="240"/>
      <c r="S48" s="240"/>
      <c r="T48" s="241"/>
    </row>
    <row r="49" spans="1:20" ht="25.5" x14ac:dyDescent="0.25">
      <c r="A49" s="287"/>
      <c r="B49" s="160" t="s">
        <v>245</v>
      </c>
      <c r="C49" s="64">
        <f>SUMIF(POA!$E$4:$E$211,RESUMEN!B49,POA!$AK$4:$AK$211)</f>
        <v>0</v>
      </c>
      <c r="D49" s="65">
        <f t="shared" ref="D49:D60" si="0">C49/$B$45</f>
        <v>0</v>
      </c>
      <c r="E49" s="288"/>
      <c r="F49" s="290"/>
      <c r="G49" s="290"/>
      <c r="H49" s="290"/>
      <c r="I49" s="289"/>
      <c r="J49" s="289"/>
      <c r="K49" s="289"/>
      <c r="L49" s="289"/>
      <c r="M49" s="289"/>
      <c r="N49" s="289"/>
      <c r="O49" s="240"/>
      <c r="P49" s="240"/>
      <c r="Q49" s="240"/>
      <c r="R49" s="240"/>
      <c r="S49" s="240"/>
      <c r="T49" s="241"/>
    </row>
    <row r="50" spans="1:20" ht="33.75" customHeight="1" x14ac:dyDescent="0.25">
      <c r="A50" s="287"/>
      <c r="B50" s="160" t="s">
        <v>246</v>
      </c>
      <c r="C50" s="64">
        <f>SUMIF(POA!$E$4:$E$211,RESUMEN!B50,POA!$AK$4:$AK$211)</f>
        <v>0</v>
      </c>
      <c r="D50" s="65">
        <f t="shared" si="0"/>
        <v>0</v>
      </c>
      <c r="E50" s="288"/>
      <c r="F50" s="299"/>
      <c r="G50" s="299"/>
      <c r="H50" s="299"/>
      <c r="I50" s="289"/>
      <c r="J50" s="289"/>
      <c r="K50" s="289"/>
      <c r="L50" s="289"/>
      <c r="M50" s="289"/>
      <c r="N50" s="289"/>
      <c r="O50" s="240"/>
      <c r="P50" s="240"/>
      <c r="Q50" s="240"/>
      <c r="R50" s="240"/>
      <c r="S50" s="240"/>
      <c r="T50" s="241"/>
    </row>
    <row r="51" spans="1:20" ht="15" customHeight="1" x14ac:dyDescent="0.25">
      <c r="A51" s="287"/>
      <c r="B51" s="160" t="s">
        <v>668</v>
      </c>
      <c r="C51" s="64">
        <f>SUMIF(POA!$E$4:$E$211,RESUMEN!B51,POA!$AK$4:$AK$211)</f>
        <v>0</v>
      </c>
      <c r="D51" s="65">
        <f t="shared" si="0"/>
        <v>0</v>
      </c>
      <c r="E51" s="288"/>
      <c r="F51" s="290"/>
      <c r="G51" s="290"/>
      <c r="H51" s="290"/>
      <c r="I51" s="289"/>
      <c r="J51" s="289"/>
      <c r="K51" s="289"/>
      <c r="L51" s="289"/>
      <c r="M51" s="289"/>
      <c r="N51" s="289"/>
      <c r="O51" s="240"/>
      <c r="P51" s="240"/>
      <c r="Q51" s="240"/>
      <c r="R51" s="240"/>
      <c r="S51" s="240"/>
      <c r="T51" s="241"/>
    </row>
    <row r="52" spans="1:20" ht="15" customHeight="1" x14ac:dyDescent="0.25">
      <c r="A52" s="287"/>
      <c r="B52" s="161" t="s">
        <v>247</v>
      </c>
      <c r="C52" s="64">
        <f>SUMIF(POA!$E$4:$E$211,RESUMEN!B52,POA!$AK$4:$AK$211)</f>
        <v>0</v>
      </c>
      <c r="D52" s="65">
        <f t="shared" si="0"/>
        <v>0</v>
      </c>
      <c r="E52" s="288"/>
      <c r="F52" s="290"/>
      <c r="G52" s="290"/>
      <c r="H52" s="290"/>
      <c r="I52" s="289"/>
      <c r="J52" s="289"/>
      <c r="K52" s="289"/>
      <c r="L52" s="289"/>
      <c r="M52" s="289"/>
      <c r="N52" s="289"/>
      <c r="O52" s="240"/>
      <c r="P52" s="240"/>
      <c r="Q52" s="240"/>
      <c r="R52" s="240"/>
      <c r="S52" s="240"/>
      <c r="T52" s="241"/>
    </row>
    <row r="53" spans="1:20" ht="15" customHeight="1" x14ac:dyDescent="0.25">
      <c r="A53" s="287"/>
      <c r="B53" s="161" t="s">
        <v>248</v>
      </c>
      <c r="C53" s="64">
        <f>SUMIF(POA!$E$4:$E$211,RESUMEN!B53,POA!$AK$4:$AK$211)</f>
        <v>0</v>
      </c>
      <c r="D53" s="65">
        <f t="shared" si="0"/>
        <v>0</v>
      </c>
      <c r="E53" s="288"/>
      <c r="F53" s="290"/>
      <c r="G53" s="290"/>
      <c r="H53" s="290"/>
      <c r="I53" s="289"/>
      <c r="J53" s="289"/>
      <c r="K53" s="289"/>
      <c r="L53" s="289"/>
      <c r="M53" s="289"/>
      <c r="N53" s="289"/>
      <c r="O53" s="240"/>
      <c r="P53" s="240"/>
      <c r="Q53" s="240"/>
      <c r="R53" s="240"/>
      <c r="S53" s="240"/>
      <c r="T53" s="241"/>
    </row>
    <row r="54" spans="1:20" ht="15" customHeight="1" x14ac:dyDescent="0.25">
      <c r="A54" s="287"/>
      <c r="B54" s="161" t="s">
        <v>249</v>
      </c>
      <c r="C54" s="64">
        <f>SUMIF(POA!$E$4:$E$211,RESUMEN!B54,POA!$AK$4:$AK$211)</f>
        <v>0</v>
      </c>
      <c r="D54" s="65">
        <f t="shared" si="0"/>
        <v>0</v>
      </c>
      <c r="E54" s="288"/>
      <c r="F54" s="290"/>
      <c r="G54" s="290"/>
      <c r="H54" s="290"/>
      <c r="I54" s="289"/>
      <c r="J54" s="289"/>
      <c r="K54" s="289"/>
      <c r="L54" s="289"/>
      <c r="M54" s="289"/>
      <c r="N54" s="289"/>
      <c r="O54" s="240"/>
      <c r="P54" s="240"/>
      <c r="Q54" s="240"/>
      <c r="R54" s="240"/>
      <c r="S54" s="240"/>
      <c r="T54" s="241"/>
    </row>
    <row r="55" spans="1:20" ht="15" customHeight="1" x14ac:dyDescent="0.25">
      <c r="A55" s="287"/>
      <c r="B55" s="161" t="s">
        <v>250</v>
      </c>
      <c r="C55" s="64">
        <f>SUMIF(POA!$E$4:$E$211,RESUMEN!B55,POA!$AK$4:$AK$211)</f>
        <v>0</v>
      </c>
      <c r="D55" s="65">
        <f t="shared" si="0"/>
        <v>0</v>
      </c>
      <c r="E55" s="288"/>
      <c r="F55" s="290"/>
      <c r="G55" s="290"/>
      <c r="H55" s="290"/>
      <c r="I55" s="289"/>
      <c r="J55" s="289"/>
      <c r="K55" s="289"/>
      <c r="L55" s="289"/>
      <c r="M55" s="289"/>
      <c r="N55" s="289"/>
      <c r="O55" s="240"/>
      <c r="P55" s="240"/>
      <c r="Q55" s="240"/>
      <c r="R55" s="240"/>
      <c r="S55" s="240"/>
      <c r="T55" s="241"/>
    </row>
    <row r="56" spans="1:20" ht="15" customHeight="1" x14ac:dyDescent="0.25">
      <c r="A56" s="287"/>
      <c r="B56" s="161" t="s">
        <v>251</v>
      </c>
      <c r="C56" s="64">
        <f>SUMIF(POA!$E$4:$E$211,RESUMEN!B56,POA!$AK$4:$AK$211)</f>
        <v>0</v>
      </c>
      <c r="D56" s="65">
        <f t="shared" si="0"/>
        <v>0</v>
      </c>
      <c r="E56" s="288"/>
      <c r="F56" s="290"/>
      <c r="G56" s="290"/>
      <c r="H56" s="290"/>
      <c r="I56" s="289"/>
      <c r="J56" s="289"/>
      <c r="K56" s="289"/>
      <c r="L56" s="289"/>
      <c r="M56" s="289"/>
      <c r="N56" s="289"/>
      <c r="O56" s="240"/>
      <c r="P56" s="240"/>
      <c r="Q56" s="240"/>
      <c r="R56" s="240"/>
      <c r="S56" s="240"/>
      <c r="T56" s="241"/>
    </row>
    <row r="57" spans="1:20" ht="15" customHeight="1" x14ac:dyDescent="0.25">
      <c r="A57" s="287"/>
      <c r="B57" s="162" t="s">
        <v>253</v>
      </c>
      <c r="C57" s="64">
        <f>SUMIF(POA!$E$4:$E$211,RESUMEN!B57,POA!$AK$4:$AK$211)</f>
        <v>0</v>
      </c>
      <c r="D57" s="65">
        <f t="shared" si="0"/>
        <v>0</v>
      </c>
      <c r="E57" s="288"/>
      <c r="F57" s="290"/>
      <c r="G57" s="290"/>
      <c r="H57" s="290"/>
      <c r="I57" s="289"/>
      <c r="J57" s="289"/>
      <c r="K57" s="289"/>
      <c r="L57" s="289"/>
      <c r="M57" s="289"/>
      <c r="N57" s="289"/>
      <c r="O57" s="240"/>
      <c r="P57" s="240"/>
      <c r="Q57" s="240"/>
      <c r="R57" s="240"/>
      <c r="S57" s="240"/>
      <c r="T57" s="241"/>
    </row>
    <row r="58" spans="1:20" ht="15" customHeight="1" x14ac:dyDescent="0.25">
      <c r="A58" s="287"/>
      <c r="B58" s="162" t="s">
        <v>254</v>
      </c>
      <c r="C58" s="64">
        <f>SUMIF(POA!$E$4:$E$211,RESUMEN!B58,POA!$AK$4:$AK$211)</f>
        <v>0</v>
      </c>
      <c r="D58" s="65">
        <f t="shared" si="0"/>
        <v>0</v>
      </c>
      <c r="E58" s="288"/>
      <c r="F58" s="290"/>
      <c r="G58" s="290"/>
      <c r="H58" s="290"/>
      <c r="I58" s="289"/>
      <c r="J58" s="289"/>
      <c r="K58" s="289"/>
      <c r="L58" s="289"/>
      <c r="M58" s="289"/>
      <c r="N58" s="289"/>
      <c r="O58" s="240"/>
      <c r="P58" s="240"/>
      <c r="Q58" s="240"/>
      <c r="R58" s="240"/>
      <c r="S58" s="240"/>
      <c r="T58" s="241"/>
    </row>
    <row r="59" spans="1:20" ht="15" customHeight="1" x14ac:dyDescent="0.25">
      <c r="A59" s="287"/>
      <c r="B59" s="162" t="s">
        <v>255</v>
      </c>
      <c r="C59" s="64">
        <f>SUMIF(POA!$E$4:$E$211,RESUMEN!B59,POA!$AK$4:$AK$211)</f>
        <v>0</v>
      </c>
      <c r="D59" s="65">
        <f t="shared" si="0"/>
        <v>0</v>
      </c>
      <c r="E59" s="288"/>
      <c r="F59" s="289"/>
      <c r="G59" s="289"/>
      <c r="H59" s="289"/>
      <c r="I59" s="289"/>
      <c r="J59" s="289"/>
      <c r="K59" s="289"/>
      <c r="L59" s="289"/>
      <c r="M59" s="289"/>
      <c r="N59" s="289"/>
      <c r="O59" s="240"/>
      <c r="P59" s="240"/>
      <c r="Q59" s="240"/>
      <c r="R59" s="240"/>
      <c r="S59" s="240"/>
      <c r="T59" s="241"/>
    </row>
    <row r="60" spans="1:20" ht="15" customHeight="1" x14ac:dyDescent="0.25">
      <c r="A60" s="287"/>
      <c r="B60" s="162" t="s">
        <v>252</v>
      </c>
      <c r="C60" s="64">
        <f>SUMIF(POA!$E$4:$E$211,RESUMEN!B60,POA!$AK$4:$AK$211)</f>
        <v>0</v>
      </c>
      <c r="D60" s="65">
        <f t="shared" si="0"/>
        <v>0</v>
      </c>
      <c r="E60" s="288"/>
      <c r="F60" s="289"/>
      <c r="G60" s="289"/>
      <c r="H60" s="289"/>
      <c r="I60" s="289"/>
      <c r="J60" s="289"/>
      <c r="K60" s="289"/>
      <c r="L60" s="289"/>
      <c r="M60" s="289"/>
      <c r="N60" s="289"/>
      <c r="O60" s="240"/>
      <c r="P60" s="240"/>
      <c r="Q60" s="240"/>
      <c r="R60" s="240"/>
      <c r="S60" s="240"/>
      <c r="T60" s="241"/>
    </row>
    <row r="61" spans="1:20" x14ac:dyDescent="0.25">
      <c r="A61" s="291"/>
      <c r="B61" s="292" t="s">
        <v>64</v>
      </c>
      <c r="C61" s="66">
        <f>SUM(C48:C60)</f>
        <v>0</v>
      </c>
      <c r="D61" s="67">
        <f>SUM(D48:D60)</f>
        <v>0</v>
      </c>
      <c r="E61" s="293"/>
      <c r="F61" s="290"/>
      <c r="G61" s="290"/>
      <c r="H61" s="290"/>
      <c r="I61" s="290"/>
      <c r="J61" s="290"/>
      <c r="K61" s="290"/>
      <c r="L61" s="290"/>
      <c r="M61" s="290"/>
      <c r="N61" s="290"/>
      <c r="O61" s="290"/>
      <c r="P61" s="290"/>
      <c r="Q61" s="290"/>
      <c r="R61" s="290"/>
      <c r="S61" s="290"/>
      <c r="T61" s="294"/>
    </row>
    <row r="62" spans="1:20" x14ac:dyDescent="0.25">
      <c r="A62" s="219"/>
      <c r="B62" s="219"/>
      <c r="C62" s="220"/>
      <c r="D62" s="220"/>
      <c r="E62" s="220"/>
      <c r="F62" s="220"/>
      <c r="G62" s="220"/>
      <c r="H62" s="220"/>
      <c r="I62" s="220"/>
      <c r="J62" s="220"/>
      <c r="K62" s="220"/>
      <c r="L62" s="220"/>
      <c r="M62" s="220"/>
      <c r="N62" s="220"/>
      <c r="O62" s="220"/>
      <c r="P62" s="220"/>
      <c r="Q62" s="220"/>
      <c r="R62" s="220"/>
      <c r="S62" s="220"/>
      <c r="T62" s="221"/>
    </row>
    <row r="63" spans="1:20" x14ac:dyDescent="0.25">
      <c r="A63" s="219"/>
      <c r="B63" s="219"/>
      <c r="C63" s="220"/>
      <c r="D63" s="220"/>
      <c r="E63" s="220"/>
      <c r="F63" s="220"/>
      <c r="G63" s="220"/>
      <c r="H63" s="220"/>
      <c r="I63" s="220"/>
      <c r="J63" s="220"/>
      <c r="K63" s="220"/>
      <c r="L63" s="220"/>
      <c r="M63" s="220"/>
      <c r="N63" s="220"/>
      <c r="O63" s="220"/>
      <c r="P63" s="220"/>
      <c r="Q63" s="220"/>
      <c r="R63" s="220"/>
      <c r="S63" s="220"/>
      <c r="T63" s="221"/>
    </row>
    <row r="64" spans="1:20" x14ac:dyDescent="0.25">
      <c r="A64" s="219"/>
      <c r="B64" s="219"/>
      <c r="C64" s="220"/>
      <c r="D64" s="220"/>
      <c r="E64" s="220"/>
      <c r="F64" s="220"/>
      <c r="G64" s="220"/>
      <c r="H64" s="220"/>
      <c r="I64" s="220"/>
      <c r="J64" s="220"/>
      <c r="K64" s="220"/>
      <c r="L64" s="220"/>
      <c r="M64" s="220"/>
      <c r="N64" s="220"/>
      <c r="O64" s="220"/>
      <c r="P64" s="220"/>
      <c r="Q64" s="220"/>
      <c r="R64" s="220"/>
      <c r="S64" s="220"/>
      <c r="T64" s="221"/>
    </row>
    <row r="65" spans="1:20" x14ac:dyDescent="0.25">
      <c r="A65" s="219"/>
      <c r="B65" s="219"/>
      <c r="C65" s="220"/>
      <c r="D65" s="220"/>
      <c r="E65" s="220"/>
      <c r="F65" s="220"/>
      <c r="G65" s="220"/>
      <c r="H65" s="220"/>
      <c r="I65" s="220"/>
      <c r="J65" s="220"/>
      <c r="K65" s="220"/>
      <c r="L65" s="220"/>
      <c r="M65" s="220"/>
      <c r="N65" s="220"/>
      <c r="O65" s="220"/>
      <c r="P65" s="220"/>
      <c r="Q65" s="220"/>
      <c r="R65" s="220"/>
      <c r="S65" s="220"/>
      <c r="T65" s="221"/>
    </row>
    <row r="66" spans="1:20" x14ac:dyDescent="0.25">
      <c r="A66" s="219"/>
      <c r="B66" s="219"/>
      <c r="C66" s="220"/>
      <c r="D66" s="220"/>
      <c r="E66" s="220"/>
      <c r="F66" s="220"/>
      <c r="G66" s="220"/>
      <c r="H66" s="220"/>
      <c r="I66" s="220"/>
      <c r="J66" s="220"/>
      <c r="K66" s="220"/>
      <c r="L66" s="220"/>
      <c r="M66" s="220"/>
      <c r="N66" s="220"/>
      <c r="O66" s="220"/>
      <c r="P66" s="220"/>
      <c r="Q66" s="220"/>
      <c r="R66" s="220"/>
      <c r="S66" s="220"/>
      <c r="T66" s="221"/>
    </row>
    <row r="67" spans="1:20" x14ac:dyDescent="0.25">
      <c r="A67" s="219"/>
      <c r="B67" s="219"/>
      <c r="C67" s="220"/>
      <c r="D67" s="220"/>
      <c r="E67" s="220"/>
      <c r="F67" s="220"/>
      <c r="G67" s="220"/>
      <c r="H67" s="220"/>
      <c r="I67" s="220"/>
      <c r="J67" s="220"/>
      <c r="K67" s="220"/>
      <c r="L67" s="220"/>
      <c r="M67" s="220"/>
      <c r="N67" s="220"/>
      <c r="O67" s="220"/>
      <c r="P67" s="220"/>
      <c r="Q67" s="220"/>
      <c r="R67" s="220"/>
      <c r="S67" s="220"/>
      <c r="T67" s="221"/>
    </row>
    <row r="68" spans="1:20" x14ac:dyDescent="0.25">
      <c r="A68" s="219"/>
      <c r="B68" s="219"/>
      <c r="C68" s="220"/>
      <c r="D68" s="220"/>
      <c r="E68" s="220"/>
      <c r="F68" s="220"/>
      <c r="G68" s="220"/>
      <c r="H68" s="220"/>
      <c r="I68" s="220"/>
      <c r="J68" s="220"/>
      <c r="K68" s="220"/>
      <c r="L68" s="220"/>
      <c r="M68" s="220"/>
      <c r="N68" s="220"/>
      <c r="O68" s="220"/>
      <c r="P68" s="220"/>
      <c r="Q68" s="220"/>
      <c r="R68" s="220"/>
      <c r="S68" s="220"/>
      <c r="T68" s="221"/>
    </row>
    <row r="69" spans="1:20" x14ac:dyDescent="0.25">
      <c r="A69" s="219"/>
      <c r="B69" s="219"/>
      <c r="C69" s="220"/>
      <c r="D69" s="220"/>
      <c r="E69" s="220"/>
      <c r="F69" s="220"/>
      <c r="G69" s="220"/>
      <c r="H69" s="220"/>
      <c r="I69" s="220"/>
      <c r="J69" s="220"/>
      <c r="K69" s="220"/>
      <c r="L69" s="220"/>
      <c r="M69" s="220"/>
      <c r="N69" s="220"/>
      <c r="O69" s="220"/>
      <c r="P69" s="220"/>
      <c r="Q69" s="220"/>
      <c r="R69" s="220"/>
      <c r="S69" s="220"/>
      <c r="T69" s="221"/>
    </row>
    <row r="70" spans="1:20" x14ac:dyDescent="0.25">
      <c r="A70" s="219"/>
      <c r="B70" s="219"/>
      <c r="C70" s="220"/>
      <c r="D70" s="220"/>
      <c r="E70" s="220"/>
      <c r="F70" s="220"/>
      <c r="G70" s="220"/>
      <c r="H70" s="220"/>
      <c r="I70" s="220"/>
      <c r="J70" s="220"/>
      <c r="K70" s="220"/>
      <c r="L70" s="220"/>
      <c r="M70" s="220"/>
      <c r="N70" s="220"/>
      <c r="O70" s="220"/>
      <c r="P70" s="220"/>
      <c r="Q70" s="220"/>
      <c r="R70" s="220"/>
      <c r="S70" s="220"/>
      <c r="T70" s="221"/>
    </row>
    <row r="71" spans="1:20" x14ac:dyDescent="0.25">
      <c r="A71" s="219"/>
      <c r="B71" s="219"/>
      <c r="C71" s="220"/>
      <c r="D71" s="220"/>
      <c r="E71" s="220"/>
      <c r="F71" s="220"/>
      <c r="G71" s="220"/>
      <c r="H71" s="220"/>
      <c r="I71" s="220"/>
      <c r="J71" s="220"/>
      <c r="K71" s="220"/>
      <c r="L71" s="220"/>
      <c r="M71" s="220"/>
      <c r="N71" s="220"/>
      <c r="O71" s="220"/>
      <c r="P71" s="220"/>
      <c r="Q71" s="220"/>
      <c r="R71" s="220"/>
      <c r="S71" s="220"/>
      <c r="T71" s="221"/>
    </row>
    <row r="72" spans="1:20" x14ac:dyDescent="0.25">
      <c r="A72" s="219"/>
      <c r="B72" s="219"/>
      <c r="C72" s="220"/>
      <c r="D72" s="220"/>
      <c r="E72" s="220"/>
      <c r="F72" s="220"/>
      <c r="G72" s="220"/>
      <c r="H72" s="220"/>
      <c r="I72" s="220"/>
      <c r="J72" s="220"/>
      <c r="K72" s="220"/>
      <c r="L72" s="220"/>
      <c r="M72" s="220"/>
      <c r="N72" s="220"/>
      <c r="O72" s="220"/>
      <c r="P72" s="220"/>
      <c r="Q72" s="220"/>
      <c r="R72" s="220"/>
      <c r="S72" s="220"/>
      <c r="T72" s="221"/>
    </row>
    <row r="73" spans="1:20" x14ac:dyDescent="0.25">
      <c r="A73" s="219"/>
      <c r="B73" s="219"/>
      <c r="C73" s="220"/>
      <c r="D73" s="220"/>
      <c r="E73" s="220"/>
      <c r="F73" s="220"/>
      <c r="G73" s="220"/>
      <c r="H73" s="220"/>
      <c r="I73" s="220"/>
      <c r="J73" s="220"/>
      <c r="K73" s="220"/>
      <c r="L73" s="220"/>
      <c r="M73" s="220"/>
      <c r="N73" s="220"/>
      <c r="O73" s="220"/>
      <c r="P73" s="220"/>
      <c r="Q73" s="220"/>
      <c r="R73" s="220"/>
      <c r="S73" s="220"/>
      <c r="T73" s="221"/>
    </row>
    <row r="74" spans="1:20" ht="15.75" thickBot="1" x14ac:dyDescent="0.3">
      <c r="A74" s="267"/>
      <c r="B74" s="267"/>
      <c r="C74" s="268"/>
      <c r="D74" s="268"/>
      <c r="E74" s="268"/>
      <c r="F74" s="268"/>
      <c r="G74" s="268"/>
      <c r="H74" s="268"/>
      <c r="I74" s="268"/>
      <c r="J74" s="268"/>
      <c r="K74" s="268"/>
      <c r="L74" s="268"/>
      <c r="M74" s="268"/>
      <c r="N74" s="268"/>
      <c r="O74" s="268"/>
      <c r="P74" s="268"/>
      <c r="Q74" s="268"/>
      <c r="R74" s="268"/>
      <c r="S74" s="268"/>
      <c r="T74" s="259"/>
    </row>
    <row r="92" spans="2:2" x14ac:dyDescent="0.25">
      <c r="B92" s="295"/>
    </row>
    <row r="93" spans="2:2" x14ac:dyDescent="0.25">
      <c r="B93" s="295"/>
    </row>
    <row r="94" spans="2:2" x14ac:dyDescent="0.25">
      <c r="B94" s="295"/>
    </row>
    <row r="95" spans="2:2" x14ac:dyDescent="0.25">
      <c r="B95" s="295"/>
    </row>
  </sheetData>
  <sheetProtection password="961C" sheet="1" objects="1" scenarios="1" selectLockedCells="1"/>
  <mergeCells count="25">
    <mergeCell ref="B6:T6"/>
    <mergeCell ref="B7:T7"/>
    <mergeCell ref="F32:J32"/>
    <mergeCell ref="C41:J42"/>
    <mergeCell ref="B45:D45"/>
    <mergeCell ref="B8:T8"/>
    <mergeCell ref="E12:J12"/>
    <mergeCell ref="E13:J13"/>
    <mergeCell ref="E14:J14"/>
    <mergeCell ref="E16:J16"/>
    <mergeCell ref="E17:J17"/>
    <mergeCell ref="E18:J18"/>
    <mergeCell ref="F50:H50"/>
    <mergeCell ref="F47:N47"/>
    <mergeCell ref="F26:J26"/>
    <mergeCell ref="N15:S15"/>
    <mergeCell ref="N16:S16"/>
    <mergeCell ref="N17:S17"/>
    <mergeCell ref="F19:J19"/>
    <mergeCell ref="N18:S18"/>
    <mergeCell ref="F23:J23"/>
    <mergeCell ref="F24:J24"/>
    <mergeCell ref="F25:J25"/>
    <mergeCell ref="C36:J37"/>
    <mergeCell ref="E15:J15"/>
  </mergeCells>
  <pageMargins left="1.2736614173228347" right="0.70866141732283472" top="0.74803149606299213" bottom="0.74803149606299213" header="0.31496062992125984" footer="0.31496062992125984"/>
  <pageSetup paperSize="9" scale="39"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LISTAS!$H$2:$H$5</xm:f>
          </x14:formula1>
          <xm:sqref>F32:J32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19"/>
  <sheetViews>
    <sheetView showGridLines="0" workbookViewId="0">
      <selection activeCell="C17" sqref="C17"/>
    </sheetView>
  </sheetViews>
  <sheetFormatPr baseColWidth="10" defaultRowHeight="15" x14ac:dyDescent="0.25"/>
  <cols>
    <col min="1" max="1" width="40.28515625" customWidth="1"/>
    <col min="2" max="2" width="30.85546875" customWidth="1"/>
    <col min="3" max="3" width="40" customWidth="1"/>
    <col min="4" max="4" width="16.85546875" customWidth="1"/>
    <col min="5" max="5" width="36.28515625" customWidth="1"/>
  </cols>
  <sheetData>
    <row r="1" spans="1:5" ht="15.75" thickBot="1" x14ac:dyDescent="0.3">
      <c r="A1" s="82" t="s">
        <v>119</v>
      </c>
      <c r="B1" s="82" t="s">
        <v>279</v>
      </c>
      <c r="C1" s="81" t="s">
        <v>280</v>
      </c>
      <c r="D1" s="81" t="s">
        <v>284</v>
      </c>
      <c r="E1" s="81" t="s">
        <v>291</v>
      </c>
    </row>
    <row r="2" spans="1:5" ht="51.75" thickBot="1" x14ac:dyDescent="0.3">
      <c r="A2" s="84" t="s">
        <v>21</v>
      </c>
      <c r="B2" s="98" t="s">
        <v>217</v>
      </c>
      <c r="C2" s="100" t="s">
        <v>268</v>
      </c>
      <c r="D2" s="100" t="s">
        <v>285</v>
      </c>
      <c r="E2" s="90" t="s">
        <v>293</v>
      </c>
    </row>
    <row r="3" spans="1:5" ht="64.5" thickBot="1" x14ac:dyDescent="0.3">
      <c r="A3" s="85" t="s">
        <v>22</v>
      </c>
      <c r="B3" s="99" t="s">
        <v>218</v>
      </c>
      <c r="C3" s="101" t="s">
        <v>281</v>
      </c>
      <c r="D3" s="101" t="s">
        <v>285</v>
      </c>
      <c r="E3" s="91" t="s">
        <v>292</v>
      </c>
    </row>
    <row r="4" spans="1:5" ht="39" thickBot="1" x14ac:dyDescent="0.3">
      <c r="A4" s="85" t="s">
        <v>33</v>
      </c>
      <c r="B4" s="99" t="s">
        <v>219</v>
      </c>
      <c r="C4" s="99" t="s">
        <v>282</v>
      </c>
      <c r="D4" s="103" t="s">
        <v>286</v>
      </c>
      <c r="E4" s="83" t="s">
        <v>294</v>
      </c>
    </row>
    <row r="5" spans="1:5" ht="51.75" thickBot="1" x14ac:dyDescent="0.3">
      <c r="A5" s="86" t="s">
        <v>274</v>
      </c>
      <c r="B5" s="99" t="s">
        <v>217</v>
      </c>
      <c r="C5" s="99" t="s">
        <v>268</v>
      </c>
      <c r="D5" s="99" t="s">
        <v>285</v>
      </c>
      <c r="E5" s="90" t="s">
        <v>293</v>
      </c>
    </row>
    <row r="6" spans="1:5" ht="39" thickBot="1" x14ac:dyDescent="0.3">
      <c r="A6" s="87" t="s">
        <v>32</v>
      </c>
      <c r="B6" s="92" t="s">
        <v>220</v>
      </c>
      <c r="C6" s="102"/>
      <c r="D6" s="102" t="s">
        <v>286</v>
      </c>
      <c r="E6" s="102"/>
    </row>
    <row r="7" spans="1:5" ht="51.75" thickBot="1" x14ac:dyDescent="0.3">
      <c r="A7" s="88" t="s">
        <v>30</v>
      </c>
      <c r="B7" s="93" t="s">
        <v>221</v>
      </c>
      <c r="C7" s="93" t="s">
        <v>283</v>
      </c>
      <c r="D7" s="104" t="s">
        <v>287</v>
      </c>
      <c r="E7" s="93" t="s">
        <v>295</v>
      </c>
    </row>
    <row r="8" spans="1:5" ht="51.75" thickBot="1" x14ac:dyDescent="0.3">
      <c r="A8" s="88" t="s">
        <v>29</v>
      </c>
      <c r="B8" s="93" t="s">
        <v>222</v>
      </c>
      <c r="C8" s="104"/>
      <c r="D8" s="104" t="s">
        <v>286</v>
      </c>
      <c r="E8" s="104"/>
    </row>
    <row r="9" spans="1:5" ht="64.5" thickBot="1" x14ac:dyDescent="0.3">
      <c r="A9" s="88" t="s">
        <v>28</v>
      </c>
      <c r="B9" s="93" t="s">
        <v>223</v>
      </c>
      <c r="C9" s="104"/>
      <c r="D9" s="104" t="s">
        <v>286</v>
      </c>
      <c r="E9" s="104"/>
    </row>
    <row r="10" spans="1:5" ht="39" thickBot="1" x14ac:dyDescent="0.3">
      <c r="A10" s="88" t="s">
        <v>27</v>
      </c>
      <c r="B10" s="93" t="s">
        <v>224</v>
      </c>
      <c r="C10" s="104"/>
      <c r="D10" s="104" t="s">
        <v>286</v>
      </c>
      <c r="E10" s="117" t="s">
        <v>296</v>
      </c>
    </row>
    <row r="11" spans="1:5" ht="63.75" x14ac:dyDescent="0.25">
      <c r="A11" s="395" t="s">
        <v>26</v>
      </c>
      <c r="B11" s="119" t="s">
        <v>673</v>
      </c>
      <c r="C11" s="94" t="s">
        <v>288</v>
      </c>
      <c r="D11" s="105" t="s">
        <v>286</v>
      </c>
      <c r="E11" s="117" t="s">
        <v>296</v>
      </c>
    </row>
    <row r="12" spans="1:5" ht="38.25" x14ac:dyDescent="0.25">
      <c r="A12" s="396"/>
      <c r="B12" s="95" t="s">
        <v>226</v>
      </c>
      <c r="C12" s="106"/>
      <c r="D12" s="106" t="s">
        <v>287</v>
      </c>
      <c r="E12" s="106"/>
    </row>
    <row r="13" spans="1:5" ht="15.75" thickBot="1" x14ac:dyDescent="0.3">
      <c r="A13" s="397"/>
      <c r="B13" s="96" t="s">
        <v>227</v>
      </c>
      <c r="C13" s="107"/>
      <c r="D13" s="107" t="s">
        <v>287</v>
      </c>
      <c r="E13" s="107"/>
    </row>
    <row r="14" spans="1:5" ht="51.75" thickBot="1" x14ac:dyDescent="0.3">
      <c r="A14" s="396" t="s">
        <v>25</v>
      </c>
      <c r="B14" s="97" t="s">
        <v>672</v>
      </c>
      <c r="C14" s="92" t="s">
        <v>289</v>
      </c>
      <c r="D14" s="108" t="s">
        <v>286</v>
      </c>
      <c r="E14" s="118"/>
    </row>
    <row r="15" spans="1:5" ht="25.5" x14ac:dyDescent="0.25">
      <c r="A15" s="396"/>
      <c r="B15" s="95" t="s">
        <v>228</v>
      </c>
      <c r="C15" s="113"/>
      <c r="D15" s="109" t="s">
        <v>287</v>
      </c>
      <c r="E15" s="109"/>
    </row>
    <row r="16" spans="1:5" ht="15.75" thickBot="1" x14ac:dyDescent="0.3">
      <c r="A16" s="397"/>
      <c r="B16" s="96" t="s">
        <v>229</v>
      </c>
      <c r="C16" s="114"/>
      <c r="D16" s="110" t="s">
        <v>287</v>
      </c>
      <c r="E16" s="110"/>
    </row>
    <row r="17" spans="1:5" ht="45" x14ac:dyDescent="0.25">
      <c r="A17" s="396" t="s">
        <v>24</v>
      </c>
      <c r="B17" s="97" t="s">
        <v>674</v>
      </c>
      <c r="C17" s="115"/>
      <c r="D17" s="111" t="s">
        <v>286</v>
      </c>
      <c r="E17" s="120" t="s">
        <v>297</v>
      </c>
    </row>
    <row r="18" spans="1:5" ht="26.25" thickBot="1" x14ac:dyDescent="0.3">
      <c r="A18" s="397"/>
      <c r="B18" s="96" t="s">
        <v>230</v>
      </c>
      <c r="C18" s="114"/>
      <c r="D18" s="110" t="s">
        <v>286</v>
      </c>
      <c r="E18" s="110"/>
    </row>
    <row r="19" spans="1:5" ht="45.75" thickBot="1" x14ac:dyDescent="0.3">
      <c r="A19" s="89" t="s">
        <v>23</v>
      </c>
      <c r="B19" s="99" t="s">
        <v>225</v>
      </c>
      <c r="C19" s="116"/>
      <c r="D19" s="112" t="s">
        <v>286</v>
      </c>
      <c r="E19" s="121" t="s">
        <v>298</v>
      </c>
    </row>
  </sheetData>
  <mergeCells count="3">
    <mergeCell ref="A11:A13"/>
    <mergeCell ref="A14:A16"/>
    <mergeCell ref="A17:A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
  <sheetViews>
    <sheetView workbookViewId="0">
      <selection activeCell="F20" sqref="F19:F20"/>
    </sheetView>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4" workbookViewId="0">
      <selection activeCell="C30" sqref="C30"/>
    </sheetView>
  </sheetViews>
  <sheetFormatPr baseColWidth="10" defaultRowHeight="15" x14ac:dyDescent="0.25"/>
  <cols>
    <col min="1" max="1" width="44.5703125" customWidth="1"/>
    <col min="2" max="2" width="0" hidden="1" customWidth="1"/>
    <col min="3" max="3" width="48" customWidth="1"/>
  </cols>
  <sheetData>
    <row r="1" spans="1:4" x14ac:dyDescent="0.25">
      <c r="A1" t="s">
        <v>689</v>
      </c>
    </row>
    <row r="3" spans="1:4" x14ac:dyDescent="0.25">
      <c r="A3" t="s">
        <v>690</v>
      </c>
    </row>
    <row r="5" spans="1:4" x14ac:dyDescent="0.25">
      <c r="A5" t="s">
        <v>697</v>
      </c>
    </row>
    <row r="7" spans="1:4" x14ac:dyDescent="0.25">
      <c r="A7" t="s">
        <v>700</v>
      </c>
      <c r="D7" t="s">
        <v>701</v>
      </c>
    </row>
    <row r="9" spans="1:4" x14ac:dyDescent="0.25">
      <c r="A9" t="s">
        <v>707</v>
      </c>
    </row>
    <row r="11" spans="1:4" x14ac:dyDescent="0.25">
      <c r="A11" t="s">
        <v>712</v>
      </c>
    </row>
    <row r="13" spans="1:4" x14ac:dyDescent="0.25">
      <c r="A13" t="s">
        <v>713</v>
      </c>
    </row>
    <row r="15" spans="1:4" x14ac:dyDescent="0.25">
      <c r="A15" t="s">
        <v>714</v>
      </c>
    </row>
    <row r="16" spans="1:4" ht="15.75" thickBot="1" x14ac:dyDescent="0.3"/>
    <row r="17" spans="1:3" ht="15.75" thickBot="1" x14ac:dyDescent="0.3">
      <c r="A17" s="207" t="s">
        <v>725</v>
      </c>
      <c r="B17" s="208"/>
      <c r="C17" s="209" t="s">
        <v>279</v>
      </c>
    </row>
    <row r="18" spans="1:3" ht="25.5" x14ac:dyDescent="0.25">
      <c r="A18" s="204" t="s">
        <v>270</v>
      </c>
      <c r="B18" s="205" t="s">
        <v>231</v>
      </c>
      <c r="C18" s="206" t="s">
        <v>217</v>
      </c>
    </row>
    <row r="19" spans="1:3" ht="25.5" x14ac:dyDescent="0.25">
      <c r="A19" s="195" t="s">
        <v>245</v>
      </c>
      <c r="B19" s="193" t="s">
        <v>232</v>
      </c>
      <c r="C19" s="196" t="s">
        <v>217</v>
      </c>
    </row>
    <row r="20" spans="1:3" ht="25.5" x14ac:dyDescent="0.25">
      <c r="A20" s="195" t="s">
        <v>246</v>
      </c>
      <c r="B20" s="193" t="s">
        <v>233</v>
      </c>
      <c r="C20" s="196" t="s">
        <v>726</v>
      </c>
    </row>
    <row r="21" spans="1:3" x14ac:dyDescent="0.25">
      <c r="A21" s="197" t="s">
        <v>668</v>
      </c>
      <c r="B21" s="193" t="s">
        <v>234</v>
      </c>
      <c r="C21" s="196" t="s">
        <v>217</v>
      </c>
    </row>
    <row r="22" spans="1:3" x14ac:dyDescent="0.25">
      <c r="A22" s="198" t="s">
        <v>247</v>
      </c>
      <c r="B22" s="193" t="s">
        <v>235</v>
      </c>
      <c r="C22" s="199" t="s">
        <v>659</v>
      </c>
    </row>
    <row r="23" spans="1:3" x14ac:dyDescent="0.25">
      <c r="A23" s="198" t="s">
        <v>248</v>
      </c>
      <c r="B23" s="193" t="s">
        <v>236</v>
      </c>
      <c r="C23" s="199" t="s">
        <v>660</v>
      </c>
    </row>
    <row r="24" spans="1:3" x14ac:dyDescent="0.25">
      <c r="A24" s="198" t="s">
        <v>249</v>
      </c>
      <c r="B24" s="193" t="s">
        <v>237</v>
      </c>
      <c r="C24" s="199" t="s">
        <v>661</v>
      </c>
    </row>
    <row r="25" spans="1:3" x14ac:dyDescent="0.25">
      <c r="A25" s="198" t="s">
        <v>250</v>
      </c>
      <c r="B25" s="193" t="s">
        <v>238</v>
      </c>
      <c r="C25" s="199" t="s">
        <v>727</v>
      </c>
    </row>
    <row r="26" spans="1:3" x14ac:dyDescent="0.25">
      <c r="A26" s="198" t="s">
        <v>251</v>
      </c>
      <c r="B26" s="193" t="s">
        <v>239</v>
      </c>
      <c r="C26" s="199" t="s">
        <v>663</v>
      </c>
    </row>
    <row r="27" spans="1:3" x14ac:dyDescent="0.25">
      <c r="A27" s="200" t="s">
        <v>253</v>
      </c>
      <c r="B27" s="193" t="s">
        <v>240</v>
      </c>
      <c r="C27" s="199" t="s">
        <v>664</v>
      </c>
    </row>
    <row r="28" spans="1:3" x14ac:dyDescent="0.25">
      <c r="A28" s="200" t="s">
        <v>254</v>
      </c>
      <c r="B28" s="193" t="s">
        <v>241</v>
      </c>
      <c r="C28" s="199" t="s">
        <v>665</v>
      </c>
    </row>
    <row r="29" spans="1:3" x14ac:dyDescent="0.25">
      <c r="A29" s="200" t="s">
        <v>255</v>
      </c>
      <c r="B29" s="193" t="s">
        <v>242</v>
      </c>
      <c r="C29" s="196" t="s">
        <v>675</v>
      </c>
    </row>
    <row r="30" spans="1:3" ht="26.25" thickBot="1" x14ac:dyDescent="0.3">
      <c r="A30" s="201" t="s">
        <v>252</v>
      </c>
      <c r="B30" s="202" t="s">
        <v>671</v>
      </c>
      <c r="C30" s="203" t="s">
        <v>666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O212"/>
  <sheetViews>
    <sheetView zoomScaleNormal="100" workbookViewId="0">
      <selection activeCell="E7" sqref="E7"/>
    </sheetView>
  </sheetViews>
  <sheetFormatPr baseColWidth="10" defaultRowHeight="12.75" x14ac:dyDescent="0.25"/>
  <cols>
    <col min="1" max="1" width="47.85546875" style="69" customWidth="1"/>
    <col min="2" max="2" width="44" style="68" customWidth="1"/>
    <col min="3" max="3" width="23.5703125" style="68" customWidth="1"/>
    <col min="4" max="4" width="25.85546875" style="68" bestFit="1" customWidth="1"/>
    <col min="5" max="5" width="39.5703125" style="69" customWidth="1"/>
    <col min="6" max="6" width="35.140625" style="68" customWidth="1"/>
    <col min="7" max="8" width="6.28515625" style="68" bestFit="1" customWidth="1"/>
    <col min="9" max="9" width="7.140625" style="68" bestFit="1" customWidth="1"/>
    <col min="10" max="10" width="6.7109375" style="68" bestFit="1" customWidth="1"/>
    <col min="11" max="11" width="6.85546875" style="68" bestFit="1" customWidth="1"/>
    <col min="12" max="12" width="6" style="68" bestFit="1" customWidth="1"/>
    <col min="13" max="13" width="5.7109375" style="68" bestFit="1" customWidth="1"/>
    <col min="14" max="14" width="6.7109375" style="68" bestFit="1" customWidth="1"/>
    <col min="15" max="15" width="6.28515625" style="68" bestFit="1" customWidth="1"/>
    <col min="16" max="17" width="6.42578125" style="68" bestFit="1" customWidth="1"/>
    <col min="18" max="18" width="5.7109375" style="68" bestFit="1" customWidth="1"/>
    <col min="19" max="21" width="9.42578125" style="68" customWidth="1"/>
    <col min="22" max="22" width="11.42578125" style="68"/>
    <col min="23" max="23" width="14.7109375" style="68" customWidth="1"/>
    <col min="24" max="24" width="61.28515625" style="69" customWidth="1"/>
    <col min="25" max="36" width="12.7109375" style="68" customWidth="1"/>
    <col min="37" max="37" width="18.7109375" style="149" customWidth="1"/>
    <col min="38" max="16384" width="11.42578125" style="68"/>
  </cols>
  <sheetData>
    <row r="1" spans="1:37" ht="50.25" customHeight="1" thickBot="1" x14ac:dyDescent="0.3">
      <c r="A1" s="327" t="s">
        <v>742</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row>
    <row r="2" spans="1:37" ht="15.75" customHeight="1" thickBot="1" x14ac:dyDescent="0.3">
      <c r="A2" s="328" t="s">
        <v>19</v>
      </c>
      <c r="B2" s="329"/>
      <c r="C2" s="329"/>
      <c r="D2" s="329"/>
      <c r="E2" s="330"/>
      <c r="F2" s="156"/>
      <c r="G2" s="333" t="s">
        <v>7</v>
      </c>
      <c r="H2" s="331"/>
      <c r="I2" s="331"/>
      <c r="J2" s="331"/>
      <c r="K2" s="331"/>
      <c r="L2" s="331"/>
      <c r="M2" s="331"/>
      <c r="N2" s="331"/>
      <c r="O2" s="331"/>
      <c r="P2" s="331"/>
      <c r="Q2" s="331"/>
      <c r="R2" s="331"/>
      <c r="S2" s="331"/>
      <c r="T2" s="333" t="s">
        <v>696</v>
      </c>
      <c r="U2" s="332"/>
      <c r="V2" s="331"/>
      <c r="W2" s="331"/>
      <c r="X2" s="332"/>
      <c r="Y2" s="333" t="s">
        <v>686</v>
      </c>
      <c r="Z2" s="331"/>
      <c r="AA2" s="331"/>
      <c r="AB2" s="331"/>
      <c r="AC2" s="331"/>
      <c r="AD2" s="331"/>
      <c r="AE2" s="331"/>
      <c r="AF2" s="331"/>
      <c r="AG2" s="331"/>
      <c r="AH2" s="331"/>
      <c r="AI2" s="331"/>
      <c r="AJ2" s="331"/>
      <c r="AK2" s="332"/>
    </row>
    <row r="3" spans="1:37" ht="53.25" customHeight="1" x14ac:dyDescent="0.25">
      <c r="A3" s="70" t="s">
        <v>709</v>
      </c>
      <c r="B3" s="70" t="s">
        <v>0</v>
      </c>
      <c r="C3" s="70" t="s">
        <v>1</v>
      </c>
      <c r="D3" s="70" t="s">
        <v>243</v>
      </c>
      <c r="E3" s="153" t="s">
        <v>2</v>
      </c>
      <c r="F3" s="157" t="s">
        <v>3</v>
      </c>
      <c r="G3" s="154" t="s">
        <v>8</v>
      </c>
      <c r="H3" s="70" t="s">
        <v>9</v>
      </c>
      <c r="I3" s="70" t="s">
        <v>10</v>
      </c>
      <c r="J3" s="70" t="s">
        <v>11</v>
      </c>
      <c r="K3" s="70" t="s">
        <v>12</v>
      </c>
      <c r="L3" s="70" t="s">
        <v>13</v>
      </c>
      <c r="M3" s="70" t="s">
        <v>14</v>
      </c>
      <c r="N3" s="70" t="s">
        <v>15</v>
      </c>
      <c r="O3" s="70" t="s">
        <v>4</v>
      </c>
      <c r="P3" s="70" t="s">
        <v>16</v>
      </c>
      <c r="Q3" s="70" t="s">
        <v>5</v>
      </c>
      <c r="R3" s="70" t="s">
        <v>6</v>
      </c>
      <c r="S3" s="70" t="s">
        <v>244</v>
      </c>
      <c r="T3" s="154" t="s">
        <v>656</v>
      </c>
      <c r="U3" s="70" t="s">
        <v>657</v>
      </c>
      <c r="V3" s="70" t="s">
        <v>61</v>
      </c>
      <c r="W3" s="70" t="s">
        <v>17</v>
      </c>
      <c r="X3" s="70" t="s">
        <v>18</v>
      </c>
      <c r="Y3" s="70" t="s">
        <v>8</v>
      </c>
      <c r="Z3" s="70" t="s">
        <v>9</v>
      </c>
      <c r="AA3" s="70" t="s">
        <v>10</v>
      </c>
      <c r="AB3" s="70" t="s">
        <v>11</v>
      </c>
      <c r="AC3" s="70" t="s">
        <v>12</v>
      </c>
      <c r="AD3" s="70" t="s">
        <v>13</v>
      </c>
      <c r="AE3" s="70" t="s">
        <v>14</v>
      </c>
      <c r="AF3" s="70" t="s">
        <v>15</v>
      </c>
      <c r="AG3" s="70" t="s">
        <v>4</v>
      </c>
      <c r="AH3" s="70" t="s">
        <v>16</v>
      </c>
      <c r="AI3" s="70" t="s">
        <v>5</v>
      </c>
      <c r="AJ3" s="70" t="s">
        <v>6</v>
      </c>
      <c r="AK3" s="70" t="s">
        <v>685</v>
      </c>
    </row>
    <row r="4" spans="1:37" ht="28.5" customHeight="1" x14ac:dyDescent="0.25">
      <c r="A4" s="7" t="s">
        <v>670</v>
      </c>
      <c r="B4" s="7" t="s">
        <v>695</v>
      </c>
      <c r="C4" s="80" t="str">
        <f>IF(B4&lt;&gt;0,LISTAS!$C$2,"")</f>
        <v>Fortalecimiento del deporte nacional.</v>
      </c>
      <c r="D4" s="80" t="str">
        <f>IF(E4=LISTAS!$I$2,LISTAS!$J$2,IF(E4=LISTAS!$I$3,LISTAS!$J$3,IF(E4=LISTAS!$I$4,LISTAS!$J$4,IF(E4=LISTAS!$I$5,LISTAS!$J$5,IF(E4=LISTAS!$I$6,LISTAS!$J$6,IF(E4=LISTAS!$I$7,LISTAS!$J$7,IF(E4=LISTAS!$I$8,LISTAS!$J$8,IF(E4=LISTAS!$I$9,LISTAS!$J$9,IF(E4=LISTAS!$I$10,LISTAS!$J$10,IF(E4=LISTAS!$I$14,LISTAS!$J$14,IF(E4=LISTAS!$I$11,LISTAS!$J$11,IF(E4=LISTAS!$I$12,LISTAS!$J$12,IF(E4=LISTAS!$I$13,LISTAS!$J$13,"")))))))))))))</f>
        <v>001</v>
      </c>
      <c r="E4" s="7" t="s">
        <v>270</v>
      </c>
      <c r="F4" s="155" t="s">
        <v>217</v>
      </c>
      <c r="G4" s="7"/>
      <c r="H4" s="7"/>
      <c r="I4" s="7"/>
      <c r="J4" s="7"/>
      <c r="K4" s="7"/>
      <c r="L4" s="7"/>
      <c r="M4" s="7"/>
      <c r="N4" s="7"/>
      <c r="O4" s="7"/>
      <c r="P4" s="7"/>
      <c r="Q4" s="7"/>
      <c r="R4" s="7"/>
      <c r="S4" s="7">
        <f>SUM(G4:R4)</f>
        <v>0</v>
      </c>
      <c r="T4" s="7"/>
      <c r="U4" s="7"/>
      <c r="V4" s="80" t="str">
        <f>IF(X4="","",MID(W4,1,2))</f>
        <v/>
      </c>
      <c r="W4" s="80" t="str">
        <f>IFERROR(VLOOKUP(X4,LISTAS!$D$2:$E$192,2,0),"INGRESE NOMBRE DEL ITEM")</f>
        <v>INGRESE NOMBRE DEL ITEM</v>
      </c>
      <c r="X4" s="7"/>
      <c r="Y4" s="164"/>
      <c r="Z4" s="164"/>
      <c r="AA4" s="164"/>
      <c r="AB4" s="164"/>
      <c r="AC4" s="164"/>
      <c r="AD4" s="164"/>
      <c r="AE4" s="164"/>
      <c r="AF4" s="164"/>
      <c r="AG4" s="164"/>
      <c r="AH4" s="164"/>
      <c r="AI4" s="164"/>
      <c r="AJ4" s="164"/>
      <c r="AK4" s="150">
        <f>SUM(Y4:AJ4)</f>
        <v>0</v>
      </c>
    </row>
    <row r="5" spans="1:37" ht="28.5" customHeight="1" x14ac:dyDescent="0.25">
      <c r="A5" s="80"/>
      <c r="B5" s="7"/>
      <c r="C5" s="80" t="str">
        <f>IF(B5&lt;&gt;0,LISTAS!$C$2,"")</f>
        <v/>
      </c>
      <c r="D5" s="80" t="str">
        <f>IF(E5=LISTAS!$I$2,LISTAS!$J$2,IF(E5=LISTAS!$I$3,LISTAS!$J$3,IF(E5=LISTAS!$I$4,LISTAS!$J$4,IF(E5=LISTAS!$I$5,LISTAS!$J$5,IF(E5=LISTAS!$I$6,LISTAS!$J$6,IF(E5=LISTAS!$I$7,LISTAS!$J$7,IF(E5=LISTAS!$I$8,LISTAS!$J$8,IF(E5=LISTAS!$I$9,LISTAS!$J$9,IF(E5=LISTAS!$I$10,LISTAS!$J$10,IF(E5=LISTAS!$I$14,LISTAS!$J$14,IF(E5=LISTAS!$I$11,LISTAS!$J$11,IF(E5=LISTAS!$I$12,LISTAS!$J$12,IF(E5=LISTAS!$I$13,LISTAS!$J$13,"")))))))))))))</f>
        <v>002</v>
      </c>
      <c r="E5" s="7" t="s">
        <v>245</v>
      </c>
      <c r="F5" s="7" t="s">
        <v>218</v>
      </c>
      <c r="G5" s="7"/>
      <c r="H5" s="7"/>
      <c r="I5" s="7"/>
      <c r="J5" s="7"/>
      <c r="K5" s="7"/>
      <c r="L5" s="7"/>
      <c r="M5" s="7"/>
      <c r="N5" s="7"/>
      <c r="O5" s="7"/>
      <c r="P5" s="7"/>
      <c r="Q5" s="7"/>
      <c r="R5" s="7"/>
      <c r="S5" s="7">
        <f t="shared" ref="S5:S68" si="0">SUM(G5:R5)</f>
        <v>0</v>
      </c>
      <c r="T5" s="7"/>
      <c r="U5" s="7"/>
      <c r="V5" s="80" t="str">
        <f t="shared" ref="V5:V68" si="1">IF(X5="","",MID(W5,1,2))</f>
        <v/>
      </c>
      <c r="W5" s="80" t="str">
        <f>IFERROR(VLOOKUP(X5,LISTAS!$D$2:$E$192,2,0),"INGRESE NOMBRE DEL ITEM")</f>
        <v>INGRESE NOMBRE DEL ITEM</v>
      </c>
      <c r="X5" s="7"/>
      <c r="Y5" s="164"/>
      <c r="Z5" s="164"/>
      <c r="AA5" s="164"/>
      <c r="AB5" s="164"/>
      <c r="AC5" s="164"/>
      <c r="AD5" s="164"/>
      <c r="AE5" s="164"/>
      <c r="AF5" s="164"/>
      <c r="AG5" s="164"/>
      <c r="AH5" s="164"/>
      <c r="AI5" s="164"/>
      <c r="AJ5" s="164"/>
      <c r="AK5" s="150">
        <f t="shared" ref="AK5:AK68" si="2">SUM(Y5:AJ5)</f>
        <v>0</v>
      </c>
    </row>
    <row r="6" spans="1:37" ht="28.5" customHeight="1" x14ac:dyDescent="0.25">
      <c r="A6" s="80"/>
      <c r="B6" s="7"/>
      <c r="C6" s="80" t="str">
        <f>IF(B6&lt;&gt;0,LISTAS!$C$2,"")</f>
        <v/>
      </c>
      <c r="D6" s="80" t="str">
        <f>IF(E6=LISTAS!$I$2,LISTAS!$J$2,IF(E6=LISTAS!$I$3,LISTAS!$J$3,IF(E6=LISTAS!$I$4,LISTAS!$J$4,IF(E6=LISTAS!$I$5,LISTAS!$J$5,IF(E6=LISTAS!$I$6,LISTAS!$J$6,IF(E6=LISTAS!$I$7,LISTAS!$J$7,IF(E6=LISTAS!$I$8,LISTAS!$J$8,IF(E6=LISTAS!$I$9,LISTAS!$J$9,IF(E6=LISTAS!$I$10,LISTAS!$J$10,IF(E6=LISTAS!$I$14,LISTAS!$J$14,IF(E6=LISTAS!$I$11,LISTAS!$J$11,IF(E6=LISTAS!$I$12,LISTAS!$J$12,IF(E6=LISTAS!$I$13,LISTAS!$J$13,"")))))))))))))</f>
        <v>003</v>
      </c>
      <c r="E6" s="7" t="s">
        <v>246</v>
      </c>
      <c r="F6" s="7" t="s">
        <v>658</v>
      </c>
      <c r="G6" s="7"/>
      <c r="H6" s="7"/>
      <c r="I6" s="7"/>
      <c r="J6" s="7"/>
      <c r="K6" s="7"/>
      <c r="L6" s="7"/>
      <c r="M6" s="7"/>
      <c r="N6" s="7"/>
      <c r="O6" s="7"/>
      <c r="P6" s="7"/>
      <c r="Q6" s="7"/>
      <c r="R6" s="7"/>
      <c r="S6" s="7">
        <f t="shared" si="0"/>
        <v>0</v>
      </c>
      <c r="T6" s="7"/>
      <c r="U6" s="7"/>
      <c r="V6" s="80" t="str">
        <f t="shared" si="1"/>
        <v/>
      </c>
      <c r="W6" s="80" t="str">
        <f>IFERROR(VLOOKUP(X6,LISTAS!$D$2:$E$192,2,0),"INGRESE NOMBRE DEL ITEM")</f>
        <v>INGRESE NOMBRE DEL ITEM</v>
      </c>
      <c r="X6" s="7"/>
      <c r="Y6" s="164"/>
      <c r="Z6" s="164"/>
      <c r="AA6" s="164"/>
      <c r="AB6" s="164"/>
      <c r="AC6" s="164"/>
      <c r="AD6" s="164"/>
      <c r="AE6" s="164"/>
      <c r="AF6" s="164"/>
      <c r="AG6" s="164"/>
      <c r="AH6" s="164"/>
      <c r="AI6" s="164"/>
      <c r="AJ6" s="164"/>
      <c r="AK6" s="150">
        <f t="shared" si="2"/>
        <v>0</v>
      </c>
    </row>
    <row r="7" spans="1:37" ht="28.5" customHeight="1" x14ac:dyDescent="0.25">
      <c r="A7" s="80"/>
      <c r="B7" s="7"/>
      <c r="C7" s="80" t="str">
        <f>IF(B7&lt;&gt;0,LISTAS!$C$2,"")</f>
        <v/>
      </c>
      <c r="D7" s="80" t="str">
        <f>IF(E7=LISTAS!$I$2,LISTAS!$J$2,IF(E7=LISTAS!$I$3,LISTAS!$J$3,IF(E7=LISTAS!$I$4,LISTAS!$J$4,IF(E7=LISTAS!$I$5,LISTAS!$J$5,IF(E7=LISTAS!$I$6,LISTAS!$J$6,IF(E7=LISTAS!$I$7,LISTAS!$J$7,IF(E7=LISTAS!$I$8,LISTAS!$J$8,IF(E7=LISTAS!$I$9,LISTAS!$J$9,IF(E7=LISTAS!$I$10,LISTAS!$J$10,IF(E7=LISTAS!$I$14,LISTAS!$J$14,IF(E7=LISTAS!$I$11,LISTAS!$J$11,IF(E7=LISTAS!$I$12,LISTAS!$J$12,IF(E7=LISTAS!$I$13,LISTAS!$J$13,"")))))))))))))</f>
        <v>004</v>
      </c>
      <c r="E7" s="7" t="s">
        <v>668</v>
      </c>
      <c r="F7" s="7" t="s">
        <v>217</v>
      </c>
      <c r="G7" s="7"/>
      <c r="H7" s="7"/>
      <c r="I7" s="7"/>
      <c r="J7" s="7"/>
      <c r="K7" s="7"/>
      <c r="L7" s="7"/>
      <c r="M7" s="7"/>
      <c r="N7" s="7"/>
      <c r="O7" s="7"/>
      <c r="P7" s="7"/>
      <c r="Q7" s="7"/>
      <c r="R7" s="7"/>
      <c r="S7" s="7">
        <f t="shared" si="0"/>
        <v>0</v>
      </c>
      <c r="T7" s="7"/>
      <c r="U7" s="7"/>
      <c r="V7" s="80" t="str">
        <f t="shared" si="1"/>
        <v/>
      </c>
      <c r="W7" s="80" t="str">
        <f>IFERROR(VLOOKUP(X7,LISTAS!$D$2:$E$192,2,0),"INGRESE NOMBRE DEL ITEM")</f>
        <v>INGRESE NOMBRE DEL ITEM</v>
      </c>
      <c r="X7" s="7"/>
      <c r="Y7" s="164"/>
      <c r="Z7" s="164"/>
      <c r="AA7" s="164"/>
      <c r="AB7" s="164"/>
      <c r="AC7" s="164"/>
      <c r="AD7" s="164"/>
      <c r="AE7" s="164"/>
      <c r="AF7" s="164"/>
      <c r="AG7" s="164"/>
      <c r="AH7" s="164"/>
      <c r="AI7" s="164"/>
      <c r="AJ7" s="164"/>
      <c r="AK7" s="150">
        <f t="shared" si="2"/>
        <v>0</v>
      </c>
    </row>
    <row r="8" spans="1:37" ht="28.5" customHeight="1" x14ac:dyDescent="0.25">
      <c r="A8" s="80"/>
      <c r="B8" s="7"/>
      <c r="C8" s="80" t="str">
        <f>IF(B8&lt;&gt;0,LISTAS!$C$2,"")</f>
        <v/>
      </c>
      <c r="D8" s="80" t="str">
        <f>IF(E8=LISTAS!$I$2,LISTAS!$J$2,IF(E8=LISTAS!$I$3,LISTAS!$J$3,IF(E8=LISTAS!$I$4,LISTAS!$J$4,IF(E8=LISTAS!$I$5,LISTAS!$J$5,IF(E8=LISTAS!$I$6,LISTAS!$J$6,IF(E8=LISTAS!$I$7,LISTAS!$J$7,IF(E8=LISTAS!$I$8,LISTAS!$J$8,IF(E8=LISTAS!$I$9,LISTAS!$J$9,IF(E8=LISTAS!$I$10,LISTAS!$J$10,IF(E8=LISTAS!$I$14,LISTAS!$J$14,IF(E8=LISTAS!$I$11,LISTAS!$J$11,IF(E8=LISTAS!$I$12,LISTAS!$J$12,IF(E8=LISTAS!$I$13,LISTAS!$J$13,"")))))))))))))</f>
        <v>005</v>
      </c>
      <c r="E8" s="7" t="s">
        <v>247</v>
      </c>
      <c r="F8" s="7" t="s">
        <v>659</v>
      </c>
      <c r="G8" s="7"/>
      <c r="H8" s="7"/>
      <c r="I8" s="7"/>
      <c r="J8" s="7"/>
      <c r="K8" s="7"/>
      <c r="L8" s="7"/>
      <c r="M8" s="7"/>
      <c r="N8" s="7"/>
      <c r="O8" s="7"/>
      <c r="P8" s="7"/>
      <c r="Q8" s="7"/>
      <c r="R8" s="7"/>
      <c r="S8" s="7">
        <f t="shared" si="0"/>
        <v>0</v>
      </c>
      <c r="T8" s="7"/>
      <c r="U8" s="7"/>
      <c r="V8" s="80" t="str">
        <f t="shared" si="1"/>
        <v/>
      </c>
      <c r="W8" s="80" t="str">
        <f>IFERROR(VLOOKUP(X8,LISTAS!$D$2:$E$192,2,0),"INGRESE NOMBRE DEL ITEM")</f>
        <v>INGRESE NOMBRE DEL ITEM</v>
      </c>
      <c r="X8" s="7"/>
      <c r="Y8" s="164"/>
      <c r="Z8" s="164"/>
      <c r="AA8" s="164"/>
      <c r="AB8" s="164"/>
      <c r="AC8" s="164"/>
      <c r="AD8" s="164"/>
      <c r="AE8" s="164"/>
      <c r="AF8" s="164"/>
      <c r="AG8" s="164"/>
      <c r="AH8" s="164"/>
      <c r="AI8" s="164"/>
      <c r="AJ8" s="164"/>
      <c r="AK8" s="150">
        <f t="shared" si="2"/>
        <v>0</v>
      </c>
    </row>
    <row r="9" spans="1:37" ht="28.5" customHeight="1" x14ac:dyDescent="0.25">
      <c r="A9" s="80"/>
      <c r="B9" s="7"/>
      <c r="C9" s="80" t="str">
        <f>IF(B9&lt;&gt;0,LISTAS!$C$2,"")</f>
        <v/>
      </c>
      <c r="D9" s="80" t="str">
        <f>IF(E9=LISTAS!$I$2,LISTAS!$J$2,IF(E9=LISTAS!$I$3,LISTAS!$J$3,IF(E9=LISTAS!$I$4,LISTAS!$J$4,IF(E9=LISTAS!$I$5,LISTAS!$J$5,IF(E9=LISTAS!$I$6,LISTAS!$J$6,IF(E9=LISTAS!$I$7,LISTAS!$J$7,IF(E9=LISTAS!$I$8,LISTAS!$J$8,IF(E9=LISTAS!$I$9,LISTAS!$J$9,IF(E9=LISTAS!$I$10,LISTAS!$J$10,IF(E9=LISTAS!$I$14,LISTAS!$J$14,IF(E9=LISTAS!$I$11,LISTAS!$J$11,IF(E9=LISTAS!$I$12,LISTAS!$J$12,IF(E9=LISTAS!$I$13,LISTAS!$J$13,"")))))))))))))</f>
        <v>006</v>
      </c>
      <c r="E9" s="7" t="s">
        <v>248</v>
      </c>
      <c r="F9" s="7" t="s">
        <v>660</v>
      </c>
      <c r="G9" s="7"/>
      <c r="H9" s="7"/>
      <c r="I9" s="7"/>
      <c r="J9" s="7"/>
      <c r="K9" s="7"/>
      <c r="L9" s="7"/>
      <c r="M9" s="7"/>
      <c r="N9" s="7"/>
      <c r="O9" s="7"/>
      <c r="P9" s="7"/>
      <c r="Q9" s="7"/>
      <c r="R9" s="7"/>
      <c r="S9" s="7">
        <f t="shared" si="0"/>
        <v>0</v>
      </c>
      <c r="T9" s="7"/>
      <c r="U9" s="7"/>
      <c r="V9" s="80" t="str">
        <f t="shared" si="1"/>
        <v/>
      </c>
      <c r="W9" s="80" t="str">
        <f>IFERROR(VLOOKUP(X9,LISTAS!$D$2:$E$192,2,0),"INGRESE NOMBRE DEL ITEM")</f>
        <v>INGRESE NOMBRE DEL ITEM</v>
      </c>
      <c r="X9" s="7"/>
      <c r="Y9" s="164"/>
      <c r="Z9" s="164"/>
      <c r="AA9" s="164"/>
      <c r="AB9" s="164"/>
      <c r="AC9" s="164"/>
      <c r="AD9" s="164"/>
      <c r="AE9" s="164"/>
      <c r="AF9" s="164"/>
      <c r="AG9" s="164"/>
      <c r="AH9" s="164"/>
      <c r="AI9" s="164"/>
      <c r="AJ9" s="164"/>
      <c r="AK9" s="150">
        <f t="shared" si="2"/>
        <v>0</v>
      </c>
    </row>
    <row r="10" spans="1:37" ht="28.5" customHeight="1" x14ac:dyDescent="0.25">
      <c r="A10" s="80"/>
      <c r="B10" s="7"/>
      <c r="C10" s="80" t="str">
        <f>IF(B10&lt;&gt;0,LISTAS!$C$2,"")</f>
        <v/>
      </c>
      <c r="D10" s="80" t="str">
        <f>IF(E10=LISTAS!$I$2,LISTAS!$J$2,IF(E10=LISTAS!$I$3,LISTAS!$J$3,IF(E10=LISTAS!$I$4,LISTAS!$J$4,IF(E10=LISTAS!$I$5,LISTAS!$J$5,IF(E10=LISTAS!$I$6,LISTAS!$J$6,IF(E10=LISTAS!$I$7,LISTAS!$J$7,IF(E10=LISTAS!$I$8,LISTAS!$J$8,IF(E10=LISTAS!$I$9,LISTAS!$J$9,IF(E10=LISTAS!$I$10,LISTAS!$J$10,IF(E10=LISTAS!$I$14,LISTAS!$J$14,IF(E10=LISTAS!$I$11,LISTAS!$J$11,IF(E10=LISTAS!$I$12,LISTAS!$J$12,IF(E10=LISTAS!$I$13,LISTAS!$J$13,"")))))))))))))</f>
        <v>007</v>
      </c>
      <c r="E10" s="7" t="s">
        <v>249</v>
      </c>
      <c r="F10" s="7" t="s">
        <v>661</v>
      </c>
      <c r="G10" s="7"/>
      <c r="H10" s="7"/>
      <c r="I10" s="7"/>
      <c r="J10" s="7"/>
      <c r="K10" s="7"/>
      <c r="L10" s="7"/>
      <c r="M10" s="7"/>
      <c r="N10" s="7"/>
      <c r="O10" s="7"/>
      <c r="P10" s="7"/>
      <c r="Q10" s="7"/>
      <c r="R10" s="7"/>
      <c r="S10" s="7">
        <f t="shared" si="0"/>
        <v>0</v>
      </c>
      <c r="T10" s="7"/>
      <c r="U10" s="7"/>
      <c r="V10" s="80" t="str">
        <f t="shared" si="1"/>
        <v/>
      </c>
      <c r="W10" s="80" t="str">
        <f>IFERROR(VLOOKUP(X10,LISTAS!$D$2:$E$192,2,0),"INGRESE NOMBRE DEL ITEM")</f>
        <v>INGRESE NOMBRE DEL ITEM</v>
      </c>
      <c r="X10" s="7"/>
      <c r="Y10" s="164"/>
      <c r="Z10" s="164"/>
      <c r="AA10" s="164"/>
      <c r="AB10" s="164"/>
      <c r="AC10" s="164"/>
      <c r="AD10" s="164"/>
      <c r="AE10" s="164"/>
      <c r="AF10" s="164"/>
      <c r="AG10" s="164"/>
      <c r="AH10" s="164"/>
      <c r="AI10" s="164"/>
      <c r="AJ10" s="164"/>
      <c r="AK10" s="150">
        <f t="shared" si="2"/>
        <v>0</v>
      </c>
    </row>
    <row r="11" spans="1:37" ht="28.5" customHeight="1" x14ac:dyDescent="0.25">
      <c r="A11" s="80"/>
      <c r="B11" s="7"/>
      <c r="C11" s="80" t="str">
        <f>IF(B11&lt;&gt;0,LISTAS!$C$2,"")</f>
        <v/>
      </c>
      <c r="D11" s="80" t="str">
        <f>IF(E11=LISTAS!$I$2,LISTAS!$J$2,IF(E11=LISTAS!$I$3,LISTAS!$J$3,IF(E11=LISTAS!$I$4,LISTAS!$J$4,IF(E11=LISTAS!$I$5,LISTAS!$J$5,IF(E11=LISTAS!$I$6,LISTAS!$J$6,IF(E11=LISTAS!$I$7,LISTAS!$J$7,IF(E11=LISTAS!$I$8,LISTAS!$J$8,IF(E11=LISTAS!$I$9,LISTAS!$J$9,IF(E11=LISTAS!$I$10,LISTAS!$J$10,IF(E11=LISTAS!$I$14,LISTAS!$J$14,IF(E11=LISTAS!$I$11,LISTAS!$J$11,IF(E11=LISTAS!$I$12,LISTAS!$J$12,IF(E11=LISTAS!$I$13,LISTAS!$J$13,"")))))))))))))</f>
        <v>008</v>
      </c>
      <c r="E11" s="7" t="s">
        <v>250</v>
      </c>
      <c r="F11" s="7" t="s">
        <v>662</v>
      </c>
      <c r="G11" s="7"/>
      <c r="H11" s="7"/>
      <c r="I11" s="7"/>
      <c r="J11" s="7"/>
      <c r="K11" s="7"/>
      <c r="L11" s="7"/>
      <c r="M11" s="7"/>
      <c r="N11" s="7"/>
      <c r="O11" s="7"/>
      <c r="P11" s="7"/>
      <c r="Q11" s="7"/>
      <c r="R11" s="7"/>
      <c r="S11" s="7">
        <f t="shared" si="0"/>
        <v>0</v>
      </c>
      <c r="T11" s="7"/>
      <c r="U11" s="7"/>
      <c r="V11" s="80" t="str">
        <f t="shared" si="1"/>
        <v/>
      </c>
      <c r="W11" s="80" t="str">
        <f>IFERROR(VLOOKUP(X11,LISTAS!$D$2:$E$192,2,0),"INGRESE NOMBRE DEL ITEM")</f>
        <v>INGRESE NOMBRE DEL ITEM</v>
      </c>
      <c r="X11" s="7"/>
      <c r="Y11" s="164"/>
      <c r="Z11" s="164"/>
      <c r="AA11" s="164"/>
      <c r="AB11" s="164"/>
      <c r="AC11" s="164"/>
      <c r="AD11" s="164"/>
      <c r="AE11" s="164"/>
      <c r="AF11" s="164"/>
      <c r="AG11" s="164"/>
      <c r="AH11" s="164"/>
      <c r="AI11" s="164"/>
      <c r="AJ11" s="164"/>
      <c r="AK11" s="150">
        <f t="shared" si="2"/>
        <v>0</v>
      </c>
    </row>
    <row r="12" spans="1:37" ht="28.5" customHeight="1" x14ac:dyDescent="0.25">
      <c r="A12" s="80"/>
      <c r="B12" s="7"/>
      <c r="C12" s="80" t="str">
        <f>IF(B12&lt;&gt;0,LISTAS!$C$2,"")</f>
        <v/>
      </c>
      <c r="D12" s="80" t="str">
        <f>IF(E12=LISTAS!$I$2,LISTAS!$J$2,IF(E12=LISTAS!$I$3,LISTAS!$J$3,IF(E12=LISTAS!$I$4,LISTAS!$J$4,IF(E12=LISTAS!$I$5,LISTAS!$J$5,IF(E12=LISTAS!$I$6,LISTAS!$J$6,IF(E12=LISTAS!$I$7,LISTAS!$J$7,IF(E12=LISTAS!$I$8,LISTAS!$J$8,IF(E12=LISTAS!$I$9,LISTAS!$J$9,IF(E12=LISTAS!$I$10,LISTAS!$J$10,IF(E12=LISTAS!$I$14,LISTAS!$J$14,IF(E12=LISTAS!$I$11,LISTAS!$J$11,IF(E12=LISTAS!$I$12,LISTAS!$J$12,IF(E12=LISTAS!$I$13,LISTAS!$J$13,"")))))))))))))</f>
        <v>009</v>
      </c>
      <c r="E12" s="7" t="s">
        <v>251</v>
      </c>
      <c r="F12" s="7" t="s">
        <v>663</v>
      </c>
      <c r="G12" s="7"/>
      <c r="H12" s="7"/>
      <c r="I12" s="7"/>
      <c r="J12" s="7"/>
      <c r="K12" s="7"/>
      <c r="L12" s="7"/>
      <c r="M12" s="7"/>
      <c r="N12" s="7"/>
      <c r="O12" s="7"/>
      <c r="P12" s="7"/>
      <c r="Q12" s="7"/>
      <c r="R12" s="7"/>
      <c r="S12" s="7">
        <f t="shared" si="0"/>
        <v>0</v>
      </c>
      <c r="T12" s="7"/>
      <c r="U12" s="7"/>
      <c r="V12" s="80" t="str">
        <f t="shared" si="1"/>
        <v/>
      </c>
      <c r="W12" s="80" t="str">
        <f>IFERROR(VLOOKUP(X12,LISTAS!$D$2:$E$192,2,0),"INGRESE NOMBRE DEL ITEM")</f>
        <v>INGRESE NOMBRE DEL ITEM</v>
      </c>
      <c r="X12" s="7"/>
      <c r="Y12" s="164"/>
      <c r="Z12" s="164"/>
      <c r="AA12" s="164"/>
      <c r="AB12" s="164"/>
      <c r="AC12" s="164"/>
      <c r="AD12" s="164"/>
      <c r="AE12" s="164"/>
      <c r="AF12" s="164"/>
      <c r="AG12" s="164"/>
      <c r="AH12" s="164"/>
      <c r="AI12" s="164"/>
      <c r="AJ12" s="164"/>
      <c r="AK12" s="150">
        <f t="shared" si="2"/>
        <v>0</v>
      </c>
    </row>
    <row r="13" spans="1:37" ht="28.5" customHeight="1" x14ac:dyDescent="0.25">
      <c r="A13" s="80"/>
      <c r="B13" s="7"/>
      <c r="C13" s="80" t="str">
        <f>IF(B13&lt;&gt;0,LISTAS!$C$2,"")</f>
        <v/>
      </c>
      <c r="D13" s="80" t="str">
        <f>IF(E13=LISTAS!$I$2,LISTAS!$J$2,IF(E13=LISTAS!$I$3,LISTAS!$J$3,IF(E13=LISTAS!$I$4,LISTAS!$J$4,IF(E13=LISTAS!$I$5,LISTAS!$J$5,IF(E13=LISTAS!$I$6,LISTAS!$J$6,IF(E13=LISTAS!$I$7,LISTAS!$J$7,IF(E13=LISTAS!$I$8,LISTAS!$J$8,IF(E13=LISTAS!$I$9,LISTAS!$J$9,IF(E13=LISTAS!$I$10,LISTAS!$J$10,IF(E13=LISTAS!$I$14,LISTAS!$J$14,IF(E13=LISTAS!$I$11,LISTAS!$J$11,IF(E13=LISTAS!$I$12,LISTAS!$J$12,IF(E13=LISTAS!$I$13,LISTAS!$J$13,"")))))))))))))</f>
        <v>010</v>
      </c>
      <c r="E13" s="7" t="s">
        <v>253</v>
      </c>
      <c r="F13" s="7" t="s">
        <v>664</v>
      </c>
      <c r="G13" s="7"/>
      <c r="H13" s="7"/>
      <c r="I13" s="7"/>
      <c r="J13" s="7"/>
      <c r="K13" s="7"/>
      <c r="L13" s="7"/>
      <c r="M13" s="7"/>
      <c r="N13" s="7"/>
      <c r="O13" s="7"/>
      <c r="P13" s="7"/>
      <c r="Q13" s="7"/>
      <c r="R13" s="7"/>
      <c r="S13" s="7">
        <f t="shared" si="0"/>
        <v>0</v>
      </c>
      <c r="T13" s="7"/>
      <c r="U13" s="7"/>
      <c r="V13" s="80" t="str">
        <f t="shared" si="1"/>
        <v/>
      </c>
      <c r="W13" s="80" t="str">
        <f>IFERROR(VLOOKUP(X13,LISTAS!$D$2:$E$192,2,0),"INGRESE NOMBRE DEL ITEM")</f>
        <v>INGRESE NOMBRE DEL ITEM</v>
      </c>
      <c r="X13" s="7"/>
      <c r="Y13" s="164"/>
      <c r="Z13" s="164"/>
      <c r="AA13" s="164"/>
      <c r="AB13" s="164"/>
      <c r="AC13" s="164"/>
      <c r="AD13" s="164"/>
      <c r="AE13" s="164"/>
      <c r="AF13" s="164"/>
      <c r="AG13" s="164"/>
      <c r="AH13" s="164"/>
      <c r="AI13" s="164"/>
      <c r="AJ13" s="164"/>
      <c r="AK13" s="150">
        <f t="shared" si="2"/>
        <v>0</v>
      </c>
    </row>
    <row r="14" spans="1:37" ht="28.5" customHeight="1" x14ac:dyDescent="0.25">
      <c r="A14" s="80"/>
      <c r="B14" s="7"/>
      <c r="C14" s="80" t="str">
        <f>IF(B14&lt;&gt;0,LISTAS!$C$2,"")</f>
        <v/>
      </c>
      <c r="D14" s="80" t="str">
        <f>IF(E14=LISTAS!$I$2,LISTAS!$J$2,IF(E14=LISTAS!$I$3,LISTAS!$J$3,IF(E14=LISTAS!$I$4,LISTAS!$J$4,IF(E14=LISTAS!$I$5,LISTAS!$J$5,IF(E14=LISTAS!$I$6,LISTAS!$J$6,IF(E14=LISTAS!$I$7,LISTAS!$J$7,IF(E14=LISTAS!$I$8,LISTAS!$J$8,IF(E14=LISTAS!$I$9,LISTAS!$J$9,IF(E14=LISTAS!$I$10,LISTAS!$J$10,IF(E14=LISTAS!$I$14,LISTAS!$J$14,IF(E14=LISTAS!$I$11,LISTAS!$J$11,IF(E14=LISTAS!$I$12,LISTAS!$J$12,IF(E14=LISTAS!$I$13,LISTAS!$J$13,"")))))))))))))</f>
        <v>011</v>
      </c>
      <c r="E14" s="7" t="s">
        <v>254</v>
      </c>
      <c r="F14" s="7" t="s">
        <v>665</v>
      </c>
      <c r="G14" s="7"/>
      <c r="H14" s="7"/>
      <c r="I14" s="7"/>
      <c r="J14" s="7"/>
      <c r="K14" s="7"/>
      <c r="L14" s="7"/>
      <c r="M14" s="7"/>
      <c r="N14" s="7"/>
      <c r="O14" s="7"/>
      <c r="P14" s="7"/>
      <c r="Q14" s="7"/>
      <c r="R14" s="7"/>
      <c r="S14" s="7">
        <f t="shared" si="0"/>
        <v>0</v>
      </c>
      <c r="T14" s="7"/>
      <c r="U14" s="7"/>
      <c r="V14" s="80" t="str">
        <f t="shared" si="1"/>
        <v/>
      </c>
      <c r="W14" s="80" t="str">
        <f>IFERROR(VLOOKUP(X14,LISTAS!$D$2:$E$192,2,0),"INGRESE NOMBRE DEL ITEM")</f>
        <v>INGRESE NOMBRE DEL ITEM</v>
      </c>
      <c r="X14" s="7"/>
      <c r="Y14" s="164"/>
      <c r="Z14" s="164"/>
      <c r="AA14" s="164"/>
      <c r="AB14" s="164"/>
      <c r="AC14" s="164"/>
      <c r="AD14" s="164"/>
      <c r="AE14" s="164"/>
      <c r="AF14" s="164"/>
      <c r="AG14" s="164"/>
      <c r="AH14" s="164"/>
      <c r="AI14" s="164"/>
      <c r="AJ14" s="164"/>
      <c r="AK14" s="150">
        <f t="shared" si="2"/>
        <v>0</v>
      </c>
    </row>
    <row r="15" spans="1:37" ht="28.5" customHeight="1" x14ac:dyDescent="0.25">
      <c r="A15" s="80"/>
      <c r="B15" s="7"/>
      <c r="C15" s="80" t="str">
        <f>IF(B15&lt;&gt;0,LISTAS!$C$2,"")</f>
        <v/>
      </c>
      <c r="D15" s="80" t="str">
        <f>IF(E15=LISTAS!$I$2,LISTAS!$J$2,IF(E15=LISTAS!$I$3,LISTAS!$J$3,IF(E15=LISTAS!$I$4,LISTAS!$J$4,IF(E15=LISTAS!$I$5,LISTAS!$J$5,IF(E15=LISTAS!$I$6,LISTAS!$J$6,IF(E15=LISTAS!$I$7,LISTAS!$J$7,IF(E15=LISTAS!$I$8,LISTAS!$J$8,IF(E15=LISTAS!$I$9,LISTAS!$J$9,IF(E15=LISTAS!$I$10,LISTAS!$J$10,IF(E15=LISTAS!$I$14,LISTAS!$J$14,IF(E15=LISTAS!$I$11,LISTAS!$J$11,IF(E15=LISTAS!$I$12,LISTAS!$J$12,IF(E15=LISTAS!$I$13,LISTAS!$J$13,"")))))))))))))</f>
        <v>012</v>
      </c>
      <c r="E15" s="7" t="s">
        <v>255</v>
      </c>
      <c r="F15" s="7" t="s">
        <v>675</v>
      </c>
      <c r="G15" s="7"/>
      <c r="H15" s="7"/>
      <c r="I15" s="7"/>
      <c r="J15" s="7"/>
      <c r="K15" s="7"/>
      <c r="L15" s="7"/>
      <c r="M15" s="7"/>
      <c r="N15" s="7"/>
      <c r="O15" s="7"/>
      <c r="P15" s="7"/>
      <c r="Q15" s="7"/>
      <c r="R15" s="7"/>
      <c r="S15" s="7">
        <f t="shared" si="0"/>
        <v>0</v>
      </c>
      <c r="T15" s="7"/>
      <c r="U15" s="7"/>
      <c r="V15" s="80" t="str">
        <f t="shared" si="1"/>
        <v/>
      </c>
      <c r="W15" s="80" t="str">
        <f>IFERROR(VLOOKUP(X15,LISTAS!$D$2:$E$192,2,0),"INGRESE NOMBRE DEL ITEM")</f>
        <v>INGRESE NOMBRE DEL ITEM</v>
      </c>
      <c r="X15" s="7"/>
      <c r="Y15" s="164"/>
      <c r="Z15" s="164"/>
      <c r="AA15" s="164"/>
      <c r="AB15" s="164"/>
      <c r="AC15" s="164"/>
      <c r="AD15" s="164"/>
      <c r="AE15" s="164"/>
      <c r="AF15" s="164"/>
      <c r="AG15" s="164"/>
      <c r="AH15" s="164"/>
      <c r="AI15" s="164"/>
      <c r="AJ15" s="164"/>
      <c r="AK15" s="150">
        <f t="shared" si="2"/>
        <v>0</v>
      </c>
    </row>
    <row r="16" spans="1:37" ht="28.5" customHeight="1" x14ac:dyDescent="0.25">
      <c r="A16" s="80"/>
      <c r="B16" s="7"/>
      <c r="C16" s="80" t="str">
        <f>IF(B16&lt;&gt;0,LISTAS!$C$2,"")</f>
        <v/>
      </c>
      <c r="D16" s="80" t="str">
        <f>IF(E16=LISTAS!$I$2,LISTAS!$J$2,IF(E16=LISTAS!$I$3,LISTAS!$J$3,IF(E16=LISTAS!$I$4,LISTAS!$J$4,IF(E16=LISTAS!$I$5,LISTAS!$J$5,IF(E16=LISTAS!$I$6,LISTAS!$J$6,IF(E16=LISTAS!$I$7,LISTAS!$J$7,IF(E16=LISTAS!$I$8,LISTAS!$J$8,IF(E16=LISTAS!$I$9,LISTAS!$J$9,IF(E16=LISTAS!$I$10,LISTAS!$J$10,IF(E16=LISTAS!$I$14,LISTAS!$J$14,IF(E16=LISTAS!$I$11,LISTAS!$J$11,IF(E16=LISTAS!$I$12,LISTAS!$J$12,IF(E16=LISTAS!$I$13,LISTAS!$J$13,"")))))))))))))</f>
        <v>013</v>
      </c>
      <c r="E16" s="7" t="s">
        <v>252</v>
      </c>
      <c r="F16" s="7" t="s">
        <v>666</v>
      </c>
      <c r="G16" s="7"/>
      <c r="H16" s="7"/>
      <c r="I16" s="7"/>
      <c r="J16" s="7"/>
      <c r="K16" s="7"/>
      <c r="L16" s="7"/>
      <c r="M16" s="7"/>
      <c r="N16" s="7"/>
      <c r="O16" s="7"/>
      <c r="P16" s="7"/>
      <c r="Q16" s="7"/>
      <c r="R16" s="7"/>
      <c r="S16" s="7">
        <f t="shared" si="0"/>
        <v>0</v>
      </c>
      <c r="T16" s="7"/>
      <c r="U16" s="7"/>
      <c r="V16" s="80" t="str">
        <f t="shared" si="1"/>
        <v/>
      </c>
      <c r="W16" s="80" t="str">
        <f>IFERROR(VLOOKUP(X16,LISTAS!$D$2:$E$192,2,0),"INGRESE NOMBRE DEL ITEM")</f>
        <v>INGRESE NOMBRE DEL ITEM</v>
      </c>
      <c r="X16" s="7"/>
      <c r="Y16" s="164"/>
      <c r="Z16" s="164"/>
      <c r="AA16" s="164"/>
      <c r="AB16" s="164"/>
      <c r="AC16" s="164"/>
      <c r="AD16" s="164"/>
      <c r="AE16" s="164"/>
      <c r="AF16" s="164"/>
      <c r="AG16" s="164"/>
      <c r="AH16" s="164"/>
      <c r="AI16" s="164"/>
      <c r="AJ16" s="164"/>
      <c r="AK16" s="150">
        <f t="shared" si="2"/>
        <v>0</v>
      </c>
    </row>
    <row r="17" spans="1:37" ht="28.5" customHeight="1" x14ac:dyDescent="0.25">
      <c r="A17" s="80"/>
      <c r="B17" s="7"/>
      <c r="C17" s="80" t="str">
        <f>IF(B17&lt;&gt;0,LISTAS!$C$2,"")</f>
        <v/>
      </c>
      <c r="D17" s="80" t="str">
        <f>IF(E17=LISTAS!$I$2,LISTAS!$J$2,IF(E17=LISTAS!$I$3,LISTAS!$J$3,IF(E17=LISTAS!$I$4,LISTAS!$J$4,IF(E17=LISTAS!$I$5,LISTAS!$J$5,IF(E17=LISTAS!$I$6,LISTAS!$J$6,IF(E17=LISTAS!$I$7,LISTAS!$J$7,IF(E17=LISTAS!$I$8,LISTAS!$J$8,IF(E17=LISTAS!$I$9,LISTAS!$J$9,IF(E17=LISTAS!$I$10,LISTAS!$J$10,IF(E17=LISTAS!$I$14,LISTAS!$J$14,IF(E17=LISTAS!$I$11,LISTAS!$J$11,IF(E17=LISTAS!$I$12,LISTAS!$J$12,IF(E17=LISTAS!$I$13,LISTAS!$J$13,"")))))))))))))</f>
        <v>002</v>
      </c>
      <c r="E17" s="7" t="s">
        <v>245</v>
      </c>
      <c r="F17" s="7" t="s">
        <v>218</v>
      </c>
      <c r="G17" s="7"/>
      <c r="H17" s="7"/>
      <c r="I17" s="7"/>
      <c r="J17" s="7"/>
      <c r="K17" s="7"/>
      <c r="L17" s="7"/>
      <c r="M17" s="7"/>
      <c r="N17" s="7"/>
      <c r="O17" s="7"/>
      <c r="P17" s="7"/>
      <c r="Q17" s="7"/>
      <c r="R17" s="7"/>
      <c r="S17" s="7">
        <f t="shared" si="0"/>
        <v>0</v>
      </c>
      <c r="T17" s="7"/>
      <c r="U17" s="7"/>
      <c r="V17" s="80" t="str">
        <f t="shared" si="1"/>
        <v/>
      </c>
      <c r="W17" s="80" t="str">
        <f>IFERROR(VLOOKUP(X17,LISTAS!$D$2:$E$192,2,0),"INGRESE NOMBRE DEL ITEM")</f>
        <v>INGRESE NOMBRE DEL ITEM</v>
      </c>
      <c r="X17" s="7"/>
      <c r="Y17" s="164"/>
      <c r="Z17" s="164"/>
      <c r="AA17" s="164"/>
      <c r="AB17" s="164"/>
      <c r="AC17" s="164"/>
      <c r="AD17" s="164"/>
      <c r="AE17" s="164"/>
      <c r="AF17" s="164"/>
      <c r="AG17" s="164"/>
      <c r="AH17" s="164"/>
      <c r="AI17" s="164"/>
      <c r="AJ17" s="164"/>
      <c r="AK17" s="150">
        <f t="shared" si="2"/>
        <v>0</v>
      </c>
    </row>
    <row r="18" spans="1:37" ht="28.5" customHeight="1" x14ac:dyDescent="0.25">
      <c r="A18" s="80"/>
      <c r="B18" s="7"/>
      <c r="C18" s="80" t="str">
        <f>IF(B18&lt;&gt;0,LISTAS!$C$2,"")</f>
        <v/>
      </c>
      <c r="D18" s="80" t="str">
        <f>IF(E18=LISTAS!$I$2,LISTAS!$J$2,IF(E18=LISTAS!$I$3,LISTAS!$J$3,IF(E18=LISTAS!$I$4,LISTAS!$J$4,IF(E18=LISTAS!$I$5,LISTAS!$J$5,IF(E18=LISTAS!$I$6,LISTAS!$J$6,IF(E18=LISTAS!$I$7,LISTAS!$J$7,IF(E18=LISTAS!$I$8,LISTAS!$J$8,IF(E18=LISTAS!$I$9,LISTAS!$J$9,IF(E18=LISTAS!$I$10,LISTAS!$J$10,IF(E18=LISTAS!$I$14,LISTAS!$J$14,IF(E18=LISTAS!$I$11,LISTAS!$J$11,IF(E18=LISTAS!$I$12,LISTAS!$J$12,IF(E18=LISTAS!$I$13,LISTAS!$J$13,"")))))))))))))</f>
        <v>005</v>
      </c>
      <c r="E18" s="7" t="s">
        <v>247</v>
      </c>
      <c r="F18" s="7" t="s">
        <v>659</v>
      </c>
      <c r="G18" s="7"/>
      <c r="H18" s="7"/>
      <c r="I18" s="7"/>
      <c r="J18" s="7"/>
      <c r="K18" s="7"/>
      <c r="L18" s="7"/>
      <c r="M18" s="7"/>
      <c r="N18" s="7"/>
      <c r="O18" s="7"/>
      <c r="P18" s="7"/>
      <c r="Q18" s="7"/>
      <c r="R18" s="7"/>
      <c r="S18" s="7">
        <f t="shared" si="0"/>
        <v>0</v>
      </c>
      <c r="T18" s="7"/>
      <c r="U18" s="7"/>
      <c r="V18" s="80" t="str">
        <f t="shared" si="1"/>
        <v/>
      </c>
      <c r="W18" s="80" t="str">
        <f>IFERROR(VLOOKUP(X18,LISTAS!$D$2:$E$192,2,0),"INGRESE NOMBRE DEL ITEM")</f>
        <v>INGRESE NOMBRE DEL ITEM</v>
      </c>
      <c r="X18" s="7"/>
      <c r="Y18" s="164"/>
      <c r="Z18" s="164"/>
      <c r="AA18" s="164"/>
      <c r="AB18" s="164"/>
      <c r="AC18" s="164"/>
      <c r="AD18" s="164"/>
      <c r="AE18" s="164"/>
      <c r="AF18" s="164"/>
      <c r="AG18" s="164"/>
      <c r="AH18" s="164"/>
      <c r="AI18" s="164"/>
      <c r="AJ18" s="164"/>
      <c r="AK18" s="150">
        <f t="shared" si="2"/>
        <v>0</v>
      </c>
    </row>
    <row r="19" spans="1:37" ht="28.5" customHeight="1" x14ac:dyDescent="0.25">
      <c r="A19" s="80"/>
      <c r="B19" s="7"/>
      <c r="C19" s="80" t="str">
        <f>IF(B19&lt;&gt;0,LISTAS!$C$2,"")</f>
        <v/>
      </c>
      <c r="D19" s="80" t="str">
        <f>IF(E19=LISTAS!$I$2,LISTAS!$J$2,IF(E19=LISTAS!$I$3,LISTAS!$J$3,IF(E19=LISTAS!$I$4,LISTAS!$J$4,IF(E19=LISTAS!$I$5,LISTAS!$J$5,IF(E19=LISTAS!$I$6,LISTAS!$J$6,IF(E19=LISTAS!$I$7,LISTAS!$J$7,IF(E19=LISTAS!$I$8,LISTAS!$J$8,IF(E19=LISTAS!$I$9,LISTAS!$J$9,IF(E19=LISTAS!$I$10,LISTAS!$J$10,IF(E19=LISTAS!$I$14,LISTAS!$J$14,IF(E19=LISTAS!$I$11,LISTAS!$J$11,IF(E19=LISTAS!$I$12,LISTAS!$J$12,IF(E19=LISTAS!$I$13,LISTAS!$J$13,"")))))))))))))</f>
        <v/>
      </c>
      <c r="E19" s="7"/>
      <c r="F19" s="7"/>
      <c r="G19" s="7"/>
      <c r="H19" s="7"/>
      <c r="I19" s="7"/>
      <c r="J19" s="7"/>
      <c r="K19" s="7"/>
      <c r="L19" s="7"/>
      <c r="M19" s="7"/>
      <c r="N19" s="7"/>
      <c r="O19" s="7"/>
      <c r="P19" s="7"/>
      <c r="Q19" s="7"/>
      <c r="R19" s="7"/>
      <c r="S19" s="7">
        <f t="shared" si="0"/>
        <v>0</v>
      </c>
      <c r="T19" s="7"/>
      <c r="U19" s="7"/>
      <c r="V19" s="80" t="str">
        <f t="shared" si="1"/>
        <v/>
      </c>
      <c r="W19" s="80" t="str">
        <f>IFERROR(VLOOKUP(X19,LISTAS!$D$2:$E$192,2,0),"INGRESE NOMBRE DEL ITEM")</f>
        <v>INGRESE NOMBRE DEL ITEM</v>
      </c>
      <c r="X19" s="7"/>
      <c r="Y19" s="164"/>
      <c r="Z19" s="164"/>
      <c r="AA19" s="164"/>
      <c r="AB19" s="164"/>
      <c r="AC19" s="164"/>
      <c r="AD19" s="164"/>
      <c r="AE19" s="164"/>
      <c r="AF19" s="164"/>
      <c r="AG19" s="164"/>
      <c r="AH19" s="164"/>
      <c r="AI19" s="164"/>
      <c r="AJ19" s="164"/>
      <c r="AK19" s="150">
        <f t="shared" si="2"/>
        <v>0</v>
      </c>
    </row>
    <row r="20" spans="1:37" ht="28.5" customHeight="1" x14ac:dyDescent="0.25">
      <c r="A20" s="80"/>
      <c r="B20" s="7"/>
      <c r="C20" s="80" t="str">
        <f>IF(B20&lt;&gt;0,LISTAS!$C$2,"")</f>
        <v/>
      </c>
      <c r="D20" s="80" t="str">
        <f>IF(E20=LISTAS!$I$2,LISTAS!$J$2,IF(E20=LISTAS!$I$3,LISTAS!$J$3,IF(E20=LISTAS!$I$4,LISTAS!$J$4,IF(E20=LISTAS!$I$5,LISTAS!$J$5,IF(E20=LISTAS!$I$6,LISTAS!$J$6,IF(E20=LISTAS!$I$7,LISTAS!$J$7,IF(E20=LISTAS!$I$8,LISTAS!$J$8,IF(E20=LISTAS!$I$9,LISTAS!$J$9,IF(E20=LISTAS!$I$10,LISTAS!$J$10,IF(E20=LISTAS!$I$14,LISTAS!$J$14,IF(E20=LISTAS!$I$11,LISTAS!$J$11,IF(E20=LISTAS!$I$12,LISTAS!$J$12,IF(E20=LISTAS!$I$13,LISTAS!$J$13,"")))))))))))))</f>
        <v/>
      </c>
      <c r="E20" s="7"/>
      <c r="F20" s="7"/>
      <c r="G20" s="7"/>
      <c r="H20" s="7"/>
      <c r="I20" s="7"/>
      <c r="J20" s="7"/>
      <c r="K20" s="7"/>
      <c r="L20" s="7"/>
      <c r="M20" s="7"/>
      <c r="N20" s="7"/>
      <c r="O20" s="7"/>
      <c r="P20" s="7"/>
      <c r="Q20" s="7"/>
      <c r="R20" s="7"/>
      <c r="S20" s="7">
        <f t="shared" si="0"/>
        <v>0</v>
      </c>
      <c r="T20" s="7"/>
      <c r="U20" s="7"/>
      <c r="V20" s="80" t="str">
        <f t="shared" si="1"/>
        <v/>
      </c>
      <c r="W20" s="80" t="str">
        <f>IFERROR(VLOOKUP(X20,LISTAS!$D$2:$E$192,2,0),"INGRESE NOMBRE DEL ITEM")</f>
        <v>INGRESE NOMBRE DEL ITEM</v>
      </c>
      <c r="X20" s="7"/>
      <c r="Y20" s="164"/>
      <c r="Z20" s="164"/>
      <c r="AA20" s="164"/>
      <c r="AB20" s="164"/>
      <c r="AC20" s="164"/>
      <c r="AD20" s="164"/>
      <c r="AE20" s="164"/>
      <c r="AF20" s="164"/>
      <c r="AG20" s="164"/>
      <c r="AH20" s="164"/>
      <c r="AI20" s="164"/>
      <c r="AJ20" s="164"/>
      <c r="AK20" s="150">
        <f t="shared" si="2"/>
        <v>0</v>
      </c>
    </row>
    <row r="21" spans="1:37" ht="28.5" customHeight="1" x14ac:dyDescent="0.25">
      <c r="A21" s="80"/>
      <c r="B21" s="7"/>
      <c r="C21" s="80" t="str">
        <f>IF(B21&lt;&gt;0,LISTAS!$C$2,"")</f>
        <v/>
      </c>
      <c r="D21" s="80" t="str">
        <f>IF(E21=LISTAS!$I$2,LISTAS!$J$2,IF(E21=LISTAS!$I$3,LISTAS!$J$3,IF(E21=LISTAS!$I$4,LISTAS!$J$4,IF(E21=LISTAS!$I$5,LISTAS!$J$5,IF(E21=LISTAS!$I$6,LISTAS!$J$6,IF(E21=LISTAS!$I$7,LISTAS!$J$7,IF(E21=LISTAS!$I$8,LISTAS!$J$8,IF(E21=LISTAS!$I$9,LISTAS!$J$9,IF(E21=LISTAS!$I$10,LISTAS!$J$10,IF(E21=LISTAS!$I$14,LISTAS!$J$14,IF(E21=LISTAS!$I$11,LISTAS!$J$11,IF(E21=LISTAS!$I$12,LISTAS!$J$12,IF(E21=LISTAS!$I$13,LISTAS!$J$13,"")))))))))))))</f>
        <v/>
      </c>
      <c r="E21" s="7"/>
      <c r="F21" s="7"/>
      <c r="G21" s="7"/>
      <c r="H21" s="7"/>
      <c r="I21" s="7"/>
      <c r="J21" s="7"/>
      <c r="K21" s="7"/>
      <c r="L21" s="7"/>
      <c r="M21" s="7"/>
      <c r="N21" s="7"/>
      <c r="O21" s="7"/>
      <c r="P21" s="7"/>
      <c r="Q21" s="7"/>
      <c r="R21" s="7"/>
      <c r="S21" s="7">
        <f t="shared" si="0"/>
        <v>0</v>
      </c>
      <c r="T21" s="7"/>
      <c r="U21" s="7"/>
      <c r="V21" s="80" t="str">
        <f t="shared" si="1"/>
        <v/>
      </c>
      <c r="W21" s="80" t="str">
        <f>IFERROR(VLOOKUP(X21,LISTAS!$D$2:$E$192,2,0),"INGRESE NOMBRE DEL ITEM")</f>
        <v>INGRESE NOMBRE DEL ITEM</v>
      </c>
      <c r="X21" s="7"/>
      <c r="Y21" s="164"/>
      <c r="Z21" s="164"/>
      <c r="AA21" s="164"/>
      <c r="AB21" s="164"/>
      <c r="AC21" s="164"/>
      <c r="AD21" s="164"/>
      <c r="AE21" s="164"/>
      <c r="AF21" s="164"/>
      <c r="AG21" s="164"/>
      <c r="AH21" s="164"/>
      <c r="AI21" s="164"/>
      <c r="AJ21" s="164"/>
      <c r="AK21" s="150">
        <f t="shared" si="2"/>
        <v>0</v>
      </c>
    </row>
    <row r="22" spans="1:37" ht="28.5" customHeight="1" x14ac:dyDescent="0.25">
      <c r="A22" s="80"/>
      <c r="B22" s="7"/>
      <c r="C22" s="80" t="str">
        <f>IF(B22&lt;&gt;0,LISTAS!$C$2,"")</f>
        <v/>
      </c>
      <c r="D22" s="80" t="str">
        <f>IF(E22=LISTAS!$I$2,LISTAS!$J$2,IF(E22=LISTAS!$I$3,LISTAS!$J$3,IF(E22=LISTAS!$I$4,LISTAS!$J$4,IF(E22=LISTAS!$I$5,LISTAS!$J$5,IF(E22=LISTAS!$I$6,LISTAS!$J$6,IF(E22=LISTAS!$I$7,LISTAS!$J$7,IF(E22=LISTAS!$I$8,LISTAS!$J$8,IF(E22=LISTAS!$I$9,LISTAS!$J$9,IF(E22=LISTAS!$I$10,LISTAS!$J$10,IF(E22=LISTAS!$I$14,LISTAS!$J$14,IF(E22=LISTAS!$I$11,LISTAS!$J$11,IF(E22=LISTAS!$I$12,LISTAS!$J$12,IF(E22=LISTAS!$I$13,LISTAS!$J$13,"")))))))))))))</f>
        <v/>
      </c>
      <c r="E22" s="7"/>
      <c r="F22" s="7"/>
      <c r="G22" s="7"/>
      <c r="H22" s="7"/>
      <c r="I22" s="7"/>
      <c r="J22" s="7"/>
      <c r="K22" s="7"/>
      <c r="L22" s="7"/>
      <c r="M22" s="7"/>
      <c r="N22" s="7"/>
      <c r="O22" s="7"/>
      <c r="P22" s="7"/>
      <c r="Q22" s="7"/>
      <c r="R22" s="7"/>
      <c r="S22" s="7">
        <f t="shared" si="0"/>
        <v>0</v>
      </c>
      <c r="T22" s="7"/>
      <c r="U22" s="7"/>
      <c r="V22" s="80" t="str">
        <f t="shared" si="1"/>
        <v/>
      </c>
      <c r="W22" s="80" t="str">
        <f>IFERROR(VLOOKUP(X22,LISTAS!$D$2:$E$192,2,0),"INGRESE NOMBRE DEL ITEM")</f>
        <v>INGRESE NOMBRE DEL ITEM</v>
      </c>
      <c r="X22" s="7"/>
      <c r="Y22" s="164"/>
      <c r="Z22" s="164"/>
      <c r="AA22" s="164"/>
      <c r="AB22" s="164"/>
      <c r="AC22" s="164"/>
      <c r="AD22" s="164"/>
      <c r="AE22" s="164"/>
      <c r="AF22" s="164"/>
      <c r="AG22" s="164"/>
      <c r="AH22" s="164"/>
      <c r="AI22" s="164"/>
      <c r="AJ22" s="164"/>
      <c r="AK22" s="150">
        <f t="shared" si="2"/>
        <v>0</v>
      </c>
    </row>
    <row r="23" spans="1:37" ht="28.5" customHeight="1" x14ac:dyDescent="0.25">
      <c r="A23" s="80"/>
      <c r="B23" s="7"/>
      <c r="C23" s="80" t="str">
        <f>IF(B23&lt;&gt;0,LISTAS!$C$2,"")</f>
        <v/>
      </c>
      <c r="D23" s="80" t="str">
        <f>IF(E23=LISTAS!$I$2,LISTAS!$J$2,IF(E23=LISTAS!$I$3,LISTAS!$J$3,IF(E23=LISTAS!$I$4,LISTAS!$J$4,IF(E23=LISTAS!$I$5,LISTAS!$J$5,IF(E23=LISTAS!$I$6,LISTAS!$J$6,IF(E23=LISTAS!$I$7,LISTAS!$J$7,IF(E23=LISTAS!$I$8,LISTAS!$J$8,IF(E23=LISTAS!$I$9,LISTAS!$J$9,IF(E23=LISTAS!$I$10,LISTAS!$J$10,IF(E23=LISTAS!$I$14,LISTAS!$J$14,IF(E23=LISTAS!$I$11,LISTAS!$J$11,IF(E23=LISTAS!$I$12,LISTAS!$J$12,IF(E23=LISTAS!$I$13,LISTAS!$J$13,"")))))))))))))</f>
        <v/>
      </c>
      <c r="E23" s="7"/>
      <c r="F23" s="7"/>
      <c r="G23" s="7"/>
      <c r="H23" s="7"/>
      <c r="I23" s="7"/>
      <c r="J23" s="7"/>
      <c r="K23" s="7"/>
      <c r="L23" s="7"/>
      <c r="M23" s="7"/>
      <c r="N23" s="7"/>
      <c r="O23" s="7"/>
      <c r="P23" s="7"/>
      <c r="Q23" s="7"/>
      <c r="R23" s="7"/>
      <c r="S23" s="7">
        <f t="shared" si="0"/>
        <v>0</v>
      </c>
      <c r="T23" s="7"/>
      <c r="U23" s="7"/>
      <c r="V23" s="80" t="str">
        <f t="shared" si="1"/>
        <v/>
      </c>
      <c r="W23" s="80" t="str">
        <f>IFERROR(VLOOKUP(X23,LISTAS!$D$2:$E$192,2,0),"INGRESE NOMBRE DEL ITEM")</f>
        <v>INGRESE NOMBRE DEL ITEM</v>
      </c>
      <c r="X23" s="7"/>
      <c r="Y23" s="164"/>
      <c r="Z23" s="164"/>
      <c r="AA23" s="164"/>
      <c r="AB23" s="164"/>
      <c r="AC23" s="164"/>
      <c r="AD23" s="164"/>
      <c r="AE23" s="164"/>
      <c r="AF23" s="164"/>
      <c r="AG23" s="164"/>
      <c r="AH23" s="164"/>
      <c r="AI23" s="164"/>
      <c r="AJ23" s="164"/>
      <c r="AK23" s="150">
        <f t="shared" si="2"/>
        <v>0</v>
      </c>
    </row>
    <row r="24" spans="1:37" ht="28.5" customHeight="1" x14ac:dyDescent="0.25">
      <c r="A24" s="80"/>
      <c r="B24" s="7"/>
      <c r="C24" s="80" t="str">
        <f>IF(B24&lt;&gt;0,LISTAS!$C$2,"")</f>
        <v/>
      </c>
      <c r="D24" s="80" t="str">
        <f>IF(E24=LISTAS!$I$2,LISTAS!$J$2,IF(E24=LISTAS!$I$3,LISTAS!$J$3,IF(E24=LISTAS!$I$4,LISTAS!$J$4,IF(E24=LISTAS!$I$5,LISTAS!$J$5,IF(E24=LISTAS!$I$6,LISTAS!$J$6,IF(E24=LISTAS!$I$7,LISTAS!$J$7,IF(E24=LISTAS!$I$8,LISTAS!$J$8,IF(E24=LISTAS!$I$9,LISTAS!$J$9,IF(E24=LISTAS!$I$10,LISTAS!$J$10,IF(E24=LISTAS!$I$14,LISTAS!$J$14,IF(E24=LISTAS!$I$11,LISTAS!$J$11,IF(E24=LISTAS!$I$12,LISTAS!$J$12,IF(E24=LISTAS!$I$13,LISTAS!$J$13,"")))))))))))))</f>
        <v/>
      </c>
      <c r="E24" s="7"/>
      <c r="F24" s="7"/>
      <c r="G24" s="7"/>
      <c r="H24" s="7"/>
      <c r="I24" s="7"/>
      <c r="J24" s="7"/>
      <c r="K24" s="7"/>
      <c r="L24" s="7"/>
      <c r="M24" s="7"/>
      <c r="N24" s="7"/>
      <c r="O24" s="7"/>
      <c r="P24" s="7"/>
      <c r="Q24" s="7"/>
      <c r="R24" s="7"/>
      <c r="S24" s="7">
        <f t="shared" si="0"/>
        <v>0</v>
      </c>
      <c r="T24" s="7"/>
      <c r="U24" s="7"/>
      <c r="V24" s="80" t="str">
        <f t="shared" si="1"/>
        <v/>
      </c>
      <c r="W24" s="80" t="str">
        <f>IFERROR(VLOOKUP(X24,LISTAS!$D$2:$E$192,2,0),"INGRESE NOMBRE DEL ITEM")</f>
        <v>INGRESE NOMBRE DEL ITEM</v>
      </c>
      <c r="X24" s="7"/>
      <c r="Y24" s="164"/>
      <c r="Z24" s="164"/>
      <c r="AA24" s="164"/>
      <c r="AB24" s="164"/>
      <c r="AC24" s="164"/>
      <c r="AD24" s="164"/>
      <c r="AE24" s="164"/>
      <c r="AF24" s="164"/>
      <c r="AG24" s="164"/>
      <c r="AH24" s="164"/>
      <c r="AI24" s="164"/>
      <c r="AJ24" s="164"/>
      <c r="AK24" s="150">
        <f t="shared" si="2"/>
        <v>0</v>
      </c>
    </row>
    <row r="25" spans="1:37" ht="28.5" customHeight="1" x14ac:dyDescent="0.25">
      <c r="A25" s="80"/>
      <c r="B25" s="7"/>
      <c r="C25" s="80" t="str">
        <f>IF(B25&lt;&gt;0,LISTAS!$C$2,"")</f>
        <v/>
      </c>
      <c r="D25" s="80" t="str">
        <f>IF(E25=LISTAS!$I$2,LISTAS!$J$2,IF(E25=LISTAS!$I$3,LISTAS!$J$3,IF(E25=LISTAS!$I$4,LISTAS!$J$4,IF(E25=LISTAS!$I$5,LISTAS!$J$5,IF(E25=LISTAS!$I$6,LISTAS!$J$6,IF(E25=LISTAS!$I$7,LISTAS!$J$7,IF(E25=LISTAS!$I$8,LISTAS!$J$8,IF(E25=LISTAS!$I$9,LISTAS!$J$9,IF(E25=LISTAS!$I$10,LISTAS!$J$10,IF(E25=LISTAS!$I$14,LISTAS!$J$14,IF(E25=LISTAS!$I$11,LISTAS!$J$11,IF(E25=LISTAS!$I$12,LISTAS!$J$12,IF(E25=LISTAS!$I$13,LISTAS!$J$13,"")))))))))))))</f>
        <v/>
      </c>
      <c r="E25" s="7"/>
      <c r="F25" s="7"/>
      <c r="G25" s="7"/>
      <c r="H25" s="7"/>
      <c r="I25" s="7"/>
      <c r="J25" s="7"/>
      <c r="K25" s="7"/>
      <c r="L25" s="7"/>
      <c r="M25" s="7"/>
      <c r="N25" s="7"/>
      <c r="O25" s="7"/>
      <c r="P25" s="7"/>
      <c r="Q25" s="7"/>
      <c r="R25" s="7"/>
      <c r="S25" s="7">
        <f t="shared" si="0"/>
        <v>0</v>
      </c>
      <c r="T25" s="7"/>
      <c r="U25" s="7"/>
      <c r="V25" s="80" t="str">
        <f t="shared" si="1"/>
        <v/>
      </c>
      <c r="W25" s="80" t="str">
        <f>IFERROR(VLOOKUP(X25,LISTAS!$D$2:$E$192,2,0),"INGRESE NOMBRE DEL ITEM")</f>
        <v>INGRESE NOMBRE DEL ITEM</v>
      </c>
      <c r="X25" s="7"/>
      <c r="Y25" s="164"/>
      <c r="Z25" s="164"/>
      <c r="AA25" s="164"/>
      <c r="AB25" s="164"/>
      <c r="AC25" s="164"/>
      <c r="AD25" s="164"/>
      <c r="AE25" s="164"/>
      <c r="AF25" s="164"/>
      <c r="AG25" s="164"/>
      <c r="AH25" s="164"/>
      <c r="AI25" s="164"/>
      <c r="AJ25" s="164"/>
      <c r="AK25" s="150">
        <f t="shared" si="2"/>
        <v>0</v>
      </c>
    </row>
    <row r="26" spans="1:37" ht="28.5" customHeight="1" x14ac:dyDescent="0.25">
      <c r="A26" s="80"/>
      <c r="B26" s="7"/>
      <c r="C26" s="80" t="str">
        <f>IF(B26&lt;&gt;0,LISTAS!$C$2,"")</f>
        <v/>
      </c>
      <c r="D26" s="80" t="str">
        <f>IF(E26=LISTAS!$I$2,LISTAS!$J$2,IF(E26=LISTAS!$I$3,LISTAS!$J$3,IF(E26=LISTAS!$I$4,LISTAS!$J$4,IF(E26=LISTAS!$I$5,LISTAS!$J$5,IF(E26=LISTAS!$I$6,LISTAS!$J$6,IF(E26=LISTAS!$I$7,LISTAS!$J$7,IF(E26=LISTAS!$I$8,LISTAS!$J$8,IF(E26=LISTAS!$I$9,LISTAS!$J$9,IF(E26=LISTAS!$I$10,LISTAS!$J$10,IF(E26=LISTAS!$I$14,LISTAS!$J$14,IF(E26=LISTAS!$I$11,LISTAS!$J$11,IF(E26=LISTAS!$I$12,LISTAS!$J$12,IF(E26=LISTAS!$I$13,LISTAS!$J$13,"")))))))))))))</f>
        <v/>
      </c>
      <c r="E26" s="7"/>
      <c r="F26" s="7"/>
      <c r="G26" s="7"/>
      <c r="H26" s="7"/>
      <c r="I26" s="7"/>
      <c r="J26" s="7"/>
      <c r="K26" s="7"/>
      <c r="L26" s="7"/>
      <c r="M26" s="7"/>
      <c r="N26" s="7"/>
      <c r="O26" s="7"/>
      <c r="P26" s="7"/>
      <c r="Q26" s="7"/>
      <c r="R26" s="7"/>
      <c r="S26" s="7">
        <f t="shared" si="0"/>
        <v>0</v>
      </c>
      <c r="T26" s="7"/>
      <c r="U26" s="7"/>
      <c r="V26" s="80" t="str">
        <f t="shared" si="1"/>
        <v/>
      </c>
      <c r="W26" s="80" t="str">
        <f>IFERROR(VLOOKUP(X26,LISTAS!$D$2:$E$192,2,0),"INGRESE NOMBRE DEL ITEM")</f>
        <v>INGRESE NOMBRE DEL ITEM</v>
      </c>
      <c r="X26" s="7"/>
      <c r="Y26" s="164"/>
      <c r="Z26" s="164"/>
      <c r="AA26" s="164"/>
      <c r="AB26" s="164"/>
      <c r="AC26" s="164"/>
      <c r="AD26" s="164"/>
      <c r="AE26" s="164"/>
      <c r="AF26" s="164"/>
      <c r="AG26" s="164"/>
      <c r="AH26" s="164"/>
      <c r="AI26" s="164"/>
      <c r="AJ26" s="164"/>
      <c r="AK26" s="150">
        <f t="shared" si="2"/>
        <v>0</v>
      </c>
    </row>
    <row r="27" spans="1:37" ht="28.5" customHeight="1" x14ac:dyDescent="0.25">
      <c r="A27" s="80"/>
      <c r="B27" s="7"/>
      <c r="C27" s="80" t="str">
        <f>IF(B27&lt;&gt;0,LISTAS!$C$2,"")</f>
        <v/>
      </c>
      <c r="D27" s="80" t="str">
        <f>IF(E27=LISTAS!$I$2,LISTAS!$J$2,IF(E27=LISTAS!$I$3,LISTAS!$J$3,IF(E27=LISTAS!$I$4,LISTAS!$J$4,IF(E27=LISTAS!$I$5,LISTAS!$J$5,IF(E27=LISTAS!$I$6,LISTAS!$J$6,IF(E27=LISTAS!$I$7,LISTAS!$J$7,IF(E27=LISTAS!$I$8,LISTAS!$J$8,IF(E27=LISTAS!$I$9,LISTAS!$J$9,IF(E27=LISTAS!$I$10,LISTAS!$J$10,IF(E27=LISTAS!$I$14,LISTAS!$J$14,IF(E27=LISTAS!$I$11,LISTAS!$J$11,IF(E27=LISTAS!$I$12,LISTAS!$J$12,IF(E27=LISTAS!$I$13,LISTAS!$J$13,"")))))))))))))</f>
        <v/>
      </c>
      <c r="E27" s="7"/>
      <c r="F27" s="7"/>
      <c r="G27" s="7"/>
      <c r="H27" s="7"/>
      <c r="I27" s="7"/>
      <c r="J27" s="7"/>
      <c r="K27" s="7"/>
      <c r="L27" s="7"/>
      <c r="M27" s="7"/>
      <c r="N27" s="7"/>
      <c r="O27" s="7"/>
      <c r="P27" s="7"/>
      <c r="Q27" s="7"/>
      <c r="R27" s="7"/>
      <c r="S27" s="7">
        <f t="shared" si="0"/>
        <v>0</v>
      </c>
      <c r="T27" s="7"/>
      <c r="U27" s="7"/>
      <c r="V27" s="80" t="str">
        <f t="shared" si="1"/>
        <v/>
      </c>
      <c r="W27" s="80" t="str">
        <f>IFERROR(VLOOKUP(X27,LISTAS!$D$2:$E$192,2,0),"INGRESE NOMBRE DEL ITEM")</f>
        <v>INGRESE NOMBRE DEL ITEM</v>
      </c>
      <c r="X27" s="7"/>
      <c r="Y27" s="164"/>
      <c r="Z27" s="164"/>
      <c r="AA27" s="164"/>
      <c r="AB27" s="164"/>
      <c r="AC27" s="164"/>
      <c r="AD27" s="164"/>
      <c r="AE27" s="164"/>
      <c r="AF27" s="164"/>
      <c r="AG27" s="164"/>
      <c r="AH27" s="164"/>
      <c r="AI27" s="164"/>
      <c r="AJ27" s="164"/>
      <c r="AK27" s="150">
        <f t="shared" si="2"/>
        <v>0</v>
      </c>
    </row>
    <row r="28" spans="1:37" ht="28.5" customHeight="1" x14ac:dyDescent="0.25">
      <c r="A28" s="80"/>
      <c r="B28" s="7"/>
      <c r="C28" s="80" t="str">
        <f>IF(B28&lt;&gt;0,LISTAS!$C$2,"")</f>
        <v/>
      </c>
      <c r="D28" s="80" t="str">
        <f>IF(E28=LISTAS!$I$2,LISTAS!$J$2,IF(E28=LISTAS!$I$3,LISTAS!$J$3,IF(E28=LISTAS!$I$4,LISTAS!$J$4,IF(E28=LISTAS!$I$5,LISTAS!$J$5,IF(E28=LISTAS!$I$6,LISTAS!$J$6,IF(E28=LISTAS!$I$7,LISTAS!$J$7,IF(E28=LISTAS!$I$8,LISTAS!$J$8,IF(E28=LISTAS!$I$9,LISTAS!$J$9,IF(E28=LISTAS!$I$10,LISTAS!$J$10,IF(E28=LISTAS!$I$14,LISTAS!$J$14,IF(E28=LISTAS!$I$11,LISTAS!$J$11,IF(E28=LISTAS!$I$12,LISTAS!$J$12,IF(E28=LISTAS!$I$13,LISTAS!$J$13,"")))))))))))))</f>
        <v/>
      </c>
      <c r="E28" s="7"/>
      <c r="F28" s="7"/>
      <c r="G28" s="7"/>
      <c r="H28" s="7"/>
      <c r="I28" s="7"/>
      <c r="J28" s="7"/>
      <c r="K28" s="7"/>
      <c r="L28" s="7"/>
      <c r="M28" s="7"/>
      <c r="N28" s="7"/>
      <c r="O28" s="7"/>
      <c r="P28" s="7"/>
      <c r="Q28" s="7"/>
      <c r="R28" s="7"/>
      <c r="S28" s="7">
        <f t="shared" si="0"/>
        <v>0</v>
      </c>
      <c r="T28" s="7"/>
      <c r="U28" s="7"/>
      <c r="V28" s="80" t="str">
        <f t="shared" si="1"/>
        <v/>
      </c>
      <c r="W28" s="80" t="str">
        <f>IFERROR(VLOOKUP(X28,LISTAS!$D$2:$E$192,2,0),"INGRESE NOMBRE DEL ITEM")</f>
        <v>INGRESE NOMBRE DEL ITEM</v>
      </c>
      <c r="X28" s="7"/>
      <c r="Y28" s="164"/>
      <c r="Z28" s="164"/>
      <c r="AA28" s="164"/>
      <c r="AB28" s="164"/>
      <c r="AC28" s="164"/>
      <c r="AD28" s="164"/>
      <c r="AE28" s="164"/>
      <c r="AF28" s="164"/>
      <c r="AG28" s="164"/>
      <c r="AH28" s="164"/>
      <c r="AI28" s="164"/>
      <c r="AJ28" s="164"/>
      <c r="AK28" s="150">
        <f t="shared" si="2"/>
        <v>0</v>
      </c>
    </row>
    <row r="29" spans="1:37" ht="28.5" customHeight="1" x14ac:dyDescent="0.25">
      <c r="A29" s="80"/>
      <c r="B29" s="7"/>
      <c r="C29" s="80" t="str">
        <f>IF(B29&lt;&gt;0,LISTAS!$C$2,"")</f>
        <v/>
      </c>
      <c r="D29" s="80" t="str">
        <f>IF(E29=LISTAS!$I$2,LISTAS!$J$2,IF(E29=LISTAS!$I$3,LISTAS!$J$3,IF(E29=LISTAS!$I$4,LISTAS!$J$4,IF(E29=LISTAS!$I$5,LISTAS!$J$5,IF(E29=LISTAS!$I$6,LISTAS!$J$6,IF(E29=LISTAS!$I$7,LISTAS!$J$7,IF(E29=LISTAS!$I$8,LISTAS!$J$8,IF(E29=LISTAS!$I$9,LISTAS!$J$9,IF(E29=LISTAS!$I$10,LISTAS!$J$10,IF(E29=LISTAS!$I$14,LISTAS!$J$14,IF(E29=LISTAS!$I$11,LISTAS!$J$11,IF(E29=LISTAS!$I$12,LISTAS!$J$12,IF(E29=LISTAS!$I$13,LISTAS!$J$13,"")))))))))))))</f>
        <v/>
      </c>
      <c r="E29" s="7"/>
      <c r="F29" s="7"/>
      <c r="G29" s="7"/>
      <c r="H29" s="7"/>
      <c r="I29" s="7"/>
      <c r="J29" s="7"/>
      <c r="K29" s="7"/>
      <c r="L29" s="7"/>
      <c r="M29" s="7"/>
      <c r="N29" s="7"/>
      <c r="O29" s="7"/>
      <c r="P29" s="7"/>
      <c r="Q29" s="7"/>
      <c r="R29" s="7"/>
      <c r="S29" s="7">
        <f t="shared" si="0"/>
        <v>0</v>
      </c>
      <c r="T29" s="7"/>
      <c r="U29" s="7"/>
      <c r="V29" s="80" t="str">
        <f t="shared" si="1"/>
        <v/>
      </c>
      <c r="W29" s="80" t="str">
        <f>IFERROR(VLOOKUP(X29,LISTAS!$D$2:$E$192,2,0),"INGRESE NOMBRE DEL ITEM")</f>
        <v>INGRESE NOMBRE DEL ITEM</v>
      </c>
      <c r="X29" s="7"/>
      <c r="Y29" s="164"/>
      <c r="Z29" s="164"/>
      <c r="AA29" s="164"/>
      <c r="AB29" s="164"/>
      <c r="AC29" s="164"/>
      <c r="AD29" s="164"/>
      <c r="AE29" s="164"/>
      <c r="AF29" s="164"/>
      <c r="AG29" s="164"/>
      <c r="AH29" s="164"/>
      <c r="AI29" s="164"/>
      <c r="AJ29" s="164"/>
      <c r="AK29" s="150">
        <f t="shared" si="2"/>
        <v>0</v>
      </c>
    </row>
    <row r="30" spans="1:37" ht="28.5" customHeight="1" x14ac:dyDescent="0.25">
      <c r="A30" s="80"/>
      <c r="B30" s="7"/>
      <c r="C30" s="80" t="str">
        <f>IF(B30&lt;&gt;0,LISTAS!$C$2,"")</f>
        <v/>
      </c>
      <c r="D30" s="80" t="str">
        <f>IF(E30=LISTAS!$I$2,LISTAS!$J$2,IF(E30=LISTAS!$I$3,LISTAS!$J$3,IF(E30=LISTAS!$I$4,LISTAS!$J$4,IF(E30=LISTAS!$I$5,LISTAS!$J$5,IF(E30=LISTAS!$I$6,LISTAS!$J$6,IF(E30=LISTAS!$I$7,LISTAS!$J$7,IF(E30=LISTAS!$I$8,LISTAS!$J$8,IF(E30=LISTAS!$I$9,LISTAS!$J$9,IF(E30=LISTAS!$I$10,LISTAS!$J$10,IF(E30=LISTAS!$I$14,LISTAS!$J$14,IF(E30=LISTAS!$I$11,LISTAS!$J$11,IF(E30=LISTAS!$I$12,LISTAS!$J$12,IF(E30=LISTAS!$I$13,LISTAS!$J$13,"")))))))))))))</f>
        <v/>
      </c>
      <c r="E30" s="7"/>
      <c r="F30" s="7"/>
      <c r="G30" s="7"/>
      <c r="H30" s="7"/>
      <c r="I30" s="7"/>
      <c r="J30" s="7"/>
      <c r="K30" s="7"/>
      <c r="L30" s="7"/>
      <c r="M30" s="7"/>
      <c r="N30" s="7"/>
      <c r="O30" s="7"/>
      <c r="P30" s="7"/>
      <c r="Q30" s="7"/>
      <c r="R30" s="7"/>
      <c r="S30" s="7">
        <f t="shared" si="0"/>
        <v>0</v>
      </c>
      <c r="T30" s="7"/>
      <c r="U30" s="7"/>
      <c r="V30" s="80" t="str">
        <f t="shared" si="1"/>
        <v/>
      </c>
      <c r="W30" s="80" t="str">
        <f>IFERROR(VLOOKUP(X30,LISTAS!$D$2:$E$192,2,0),"INGRESE NOMBRE DEL ITEM")</f>
        <v>INGRESE NOMBRE DEL ITEM</v>
      </c>
      <c r="X30" s="7"/>
      <c r="Y30" s="164"/>
      <c r="Z30" s="164"/>
      <c r="AA30" s="164"/>
      <c r="AB30" s="164"/>
      <c r="AC30" s="164"/>
      <c r="AD30" s="164"/>
      <c r="AE30" s="164"/>
      <c r="AF30" s="164"/>
      <c r="AG30" s="164"/>
      <c r="AH30" s="164"/>
      <c r="AI30" s="164"/>
      <c r="AJ30" s="164"/>
      <c r="AK30" s="150">
        <f t="shared" si="2"/>
        <v>0</v>
      </c>
    </row>
    <row r="31" spans="1:37" ht="28.5" customHeight="1" x14ac:dyDescent="0.25">
      <c r="A31" s="80"/>
      <c r="B31" s="7"/>
      <c r="C31" s="80" t="str">
        <f>IF(B31&lt;&gt;0,LISTAS!$C$2,"")</f>
        <v/>
      </c>
      <c r="D31" s="80" t="str">
        <f>IF(E31=LISTAS!$I$2,LISTAS!$J$2,IF(E31=LISTAS!$I$3,LISTAS!$J$3,IF(E31=LISTAS!$I$4,LISTAS!$J$4,IF(E31=LISTAS!$I$5,LISTAS!$J$5,IF(E31=LISTAS!$I$6,LISTAS!$J$6,IF(E31=LISTAS!$I$7,LISTAS!$J$7,IF(E31=LISTAS!$I$8,LISTAS!$J$8,IF(E31=LISTAS!$I$9,LISTAS!$J$9,IF(E31=LISTAS!$I$10,LISTAS!$J$10,IF(E31=LISTAS!$I$14,LISTAS!$J$14,IF(E31=LISTAS!$I$11,LISTAS!$J$11,IF(E31=LISTAS!$I$12,LISTAS!$J$12,IF(E31=LISTAS!$I$13,LISTAS!$J$13,"")))))))))))))</f>
        <v/>
      </c>
      <c r="E31" s="7"/>
      <c r="F31" s="7"/>
      <c r="G31" s="7"/>
      <c r="H31" s="7"/>
      <c r="I31" s="7"/>
      <c r="J31" s="7"/>
      <c r="K31" s="7"/>
      <c r="L31" s="7"/>
      <c r="M31" s="7"/>
      <c r="N31" s="7"/>
      <c r="O31" s="7"/>
      <c r="P31" s="7"/>
      <c r="Q31" s="7"/>
      <c r="R31" s="7"/>
      <c r="S31" s="7">
        <f t="shared" si="0"/>
        <v>0</v>
      </c>
      <c r="T31" s="7"/>
      <c r="U31" s="7"/>
      <c r="V31" s="80" t="str">
        <f t="shared" si="1"/>
        <v/>
      </c>
      <c r="W31" s="80" t="str">
        <f>IFERROR(VLOOKUP(X31,LISTAS!$D$2:$E$192,2,0),"INGRESE NOMBRE DEL ITEM")</f>
        <v>INGRESE NOMBRE DEL ITEM</v>
      </c>
      <c r="X31" s="7"/>
      <c r="Y31" s="164"/>
      <c r="Z31" s="164"/>
      <c r="AA31" s="164"/>
      <c r="AB31" s="164"/>
      <c r="AC31" s="164"/>
      <c r="AD31" s="164"/>
      <c r="AE31" s="164"/>
      <c r="AF31" s="164"/>
      <c r="AG31" s="164"/>
      <c r="AH31" s="164"/>
      <c r="AI31" s="164"/>
      <c r="AJ31" s="164"/>
      <c r="AK31" s="150">
        <f t="shared" si="2"/>
        <v>0</v>
      </c>
    </row>
    <row r="32" spans="1:37" ht="28.5" customHeight="1" x14ac:dyDescent="0.25">
      <c r="A32" s="80"/>
      <c r="B32" s="7"/>
      <c r="C32" s="80" t="str">
        <f>IF(B32&lt;&gt;0,LISTAS!$C$2,"")</f>
        <v/>
      </c>
      <c r="D32" s="80" t="str">
        <f>IF(E32=LISTAS!$I$2,LISTAS!$J$2,IF(E32=LISTAS!$I$3,LISTAS!$J$3,IF(E32=LISTAS!$I$4,LISTAS!$J$4,IF(E32=LISTAS!$I$5,LISTAS!$J$5,IF(E32=LISTAS!$I$6,LISTAS!$J$6,IF(E32=LISTAS!$I$7,LISTAS!$J$7,IF(E32=LISTAS!$I$8,LISTAS!$J$8,IF(E32=LISTAS!$I$9,LISTAS!$J$9,IF(E32=LISTAS!$I$10,LISTAS!$J$10,IF(E32=LISTAS!$I$14,LISTAS!$J$14,IF(E32=LISTAS!$I$11,LISTAS!$J$11,IF(E32=LISTAS!$I$12,LISTAS!$J$12,IF(E32=LISTAS!$I$13,LISTAS!$J$13,"")))))))))))))</f>
        <v/>
      </c>
      <c r="E32" s="7"/>
      <c r="F32" s="7"/>
      <c r="G32" s="7"/>
      <c r="H32" s="7"/>
      <c r="I32" s="7"/>
      <c r="J32" s="7"/>
      <c r="K32" s="7"/>
      <c r="L32" s="7"/>
      <c r="M32" s="7"/>
      <c r="N32" s="7"/>
      <c r="O32" s="7"/>
      <c r="P32" s="7"/>
      <c r="Q32" s="7"/>
      <c r="R32" s="7"/>
      <c r="S32" s="7">
        <f t="shared" si="0"/>
        <v>0</v>
      </c>
      <c r="T32" s="7"/>
      <c r="U32" s="7"/>
      <c r="V32" s="80" t="str">
        <f t="shared" si="1"/>
        <v/>
      </c>
      <c r="W32" s="80" t="str">
        <f>IFERROR(VLOOKUP(X32,LISTAS!$D$2:$E$192,2,0),"INGRESE NOMBRE DEL ITEM")</f>
        <v>INGRESE NOMBRE DEL ITEM</v>
      </c>
      <c r="X32" s="7"/>
      <c r="Y32" s="164"/>
      <c r="Z32" s="164"/>
      <c r="AA32" s="164"/>
      <c r="AB32" s="164"/>
      <c r="AC32" s="164"/>
      <c r="AD32" s="164"/>
      <c r="AE32" s="164"/>
      <c r="AF32" s="164"/>
      <c r="AG32" s="164"/>
      <c r="AH32" s="164"/>
      <c r="AI32" s="164"/>
      <c r="AJ32" s="164"/>
      <c r="AK32" s="150">
        <f t="shared" si="2"/>
        <v>0</v>
      </c>
    </row>
    <row r="33" spans="1:37" ht="28.5" customHeight="1" x14ac:dyDescent="0.25">
      <c r="A33" s="80"/>
      <c r="B33" s="7"/>
      <c r="C33" s="80" t="str">
        <f>IF(B33&lt;&gt;0,LISTAS!$C$2,"")</f>
        <v/>
      </c>
      <c r="D33" s="80" t="str">
        <f>IF(E33=LISTAS!$I$2,LISTAS!$J$2,IF(E33=LISTAS!$I$3,LISTAS!$J$3,IF(E33=LISTAS!$I$4,LISTAS!$J$4,IF(E33=LISTAS!$I$5,LISTAS!$J$5,IF(E33=LISTAS!$I$6,LISTAS!$J$6,IF(E33=LISTAS!$I$7,LISTAS!$J$7,IF(E33=LISTAS!$I$8,LISTAS!$J$8,IF(E33=LISTAS!$I$9,LISTAS!$J$9,IF(E33=LISTAS!$I$10,LISTAS!$J$10,IF(E33=LISTAS!$I$14,LISTAS!$J$14,IF(E33=LISTAS!$I$11,LISTAS!$J$11,IF(E33=LISTAS!$I$12,LISTAS!$J$12,IF(E33=LISTAS!$I$13,LISTAS!$J$13,"")))))))))))))</f>
        <v/>
      </c>
      <c r="E33" s="7"/>
      <c r="F33" s="7"/>
      <c r="G33" s="7"/>
      <c r="H33" s="7"/>
      <c r="I33" s="7"/>
      <c r="J33" s="7"/>
      <c r="K33" s="7"/>
      <c r="L33" s="7"/>
      <c r="M33" s="7"/>
      <c r="N33" s="7"/>
      <c r="O33" s="7"/>
      <c r="P33" s="7"/>
      <c r="Q33" s="7"/>
      <c r="R33" s="7"/>
      <c r="S33" s="7">
        <f t="shared" si="0"/>
        <v>0</v>
      </c>
      <c r="T33" s="7"/>
      <c r="U33" s="7"/>
      <c r="V33" s="80" t="str">
        <f t="shared" si="1"/>
        <v/>
      </c>
      <c r="W33" s="80" t="str">
        <f>IFERROR(VLOOKUP(X33,LISTAS!$D$2:$E$192,2,0),"INGRESE NOMBRE DEL ITEM")</f>
        <v>INGRESE NOMBRE DEL ITEM</v>
      </c>
      <c r="X33" s="7"/>
      <c r="Y33" s="164"/>
      <c r="Z33" s="164"/>
      <c r="AA33" s="164"/>
      <c r="AB33" s="164"/>
      <c r="AC33" s="164"/>
      <c r="AD33" s="164"/>
      <c r="AE33" s="164"/>
      <c r="AF33" s="164"/>
      <c r="AG33" s="164"/>
      <c r="AH33" s="164"/>
      <c r="AI33" s="164"/>
      <c r="AJ33" s="164"/>
      <c r="AK33" s="150">
        <f t="shared" si="2"/>
        <v>0</v>
      </c>
    </row>
    <row r="34" spans="1:37" ht="28.5" customHeight="1" x14ac:dyDescent="0.25">
      <c r="A34" s="80"/>
      <c r="B34" s="7"/>
      <c r="C34" s="80" t="str">
        <f>IF(B34&lt;&gt;0,LISTAS!$C$2,"")</f>
        <v/>
      </c>
      <c r="D34" s="80" t="str">
        <f>IF(E34=LISTAS!$I$2,LISTAS!$J$2,IF(E34=LISTAS!$I$3,LISTAS!$J$3,IF(E34=LISTAS!$I$4,LISTAS!$J$4,IF(E34=LISTAS!$I$5,LISTAS!$J$5,IF(E34=LISTAS!$I$6,LISTAS!$J$6,IF(E34=LISTAS!$I$7,LISTAS!$J$7,IF(E34=LISTAS!$I$8,LISTAS!$J$8,IF(E34=LISTAS!$I$9,LISTAS!$J$9,IF(E34=LISTAS!$I$10,LISTAS!$J$10,IF(E34=LISTAS!$I$14,LISTAS!$J$14,IF(E34=LISTAS!$I$11,LISTAS!$J$11,IF(E34=LISTAS!$I$12,LISTAS!$J$12,IF(E34=LISTAS!$I$13,LISTAS!$J$13,"")))))))))))))</f>
        <v/>
      </c>
      <c r="E34" s="7"/>
      <c r="F34" s="7"/>
      <c r="G34" s="7"/>
      <c r="H34" s="7"/>
      <c r="I34" s="7"/>
      <c r="J34" s="7"/>
      <c r="K34" s="7"/>
      <c r="L34" s="7"/>
      <c r="M34" s="7"/>
      <c r="N34" s="7"/>
      <c r="O34" s="7"/>
      <c r="P34" s="7"/>
      <c r="Q34" s="7"/>
      <c r="R34" s="7"/>
      <c r="S34" s="7">
        <f t="shared" si="0"/>
        <v>0</v>
      </c>
      <c r="T34" s="7"/>
      <c r="U34" s="7"/>
      <c r="V34" s="80" t="str">
        <f t="shared" si="1"/>
        <v/>
      </c>
      <c r="W34" s="80" t="str">
        <f>IFERROR(VLOOKUP(X34,LISTAS!$D$2:$E$192,2,0),"INGRESE NOMBRE DEL ITEM")</f>
        <v>INGRESE NOMBRE DEL ITEM</v>
      </c>
      <c r="X34" s="7"/>
      <c r="Y34" s="164"/>
      <c r="Z34" s="164"/>
      <c r="AA34" s="164"/>
      <c r="AB34" s="164"/>
      <c r="AC34" s="164"/>
      <c r="AD34" s="164"/>
      <c r="AE34" s="164"/>
      <c r="AF34" s="164"/>
      <c r="AG34" s="164"/>
      <c r="AH34" s="164"/>
      <c r="AI34" s="164"/>
      <c r="AJ34" s="164"/>
      <c r="AK34" s="150">
        <f t="shared" si="2"/>
        <v>0</v>
      </c>
    </row>
    <row r="35" spans="1:37" ht="28.5" customHeight="1" x14ac:dyDescent="0.25">
      <c r="A35" s="80"/>
      <c r="B35" s="7"/>
      <c r="C35" s="80" t="str">
        <f>IF(B35&lt;&gt;0,LISTAS!$C$2,"")</f>
        <v/>
      </c>
      <c r="D35" s="80" t="str">
        <f>IF(E35=LISTAS!$I$2,LISTAS!$J$2,IF(E35=LISTAS!$I$3,LISTAS!$J$3,IF(E35=LISTAS!$I$4,LISTAS!$J$4,IF(E35=LISTAS!$I$5,LISTAS!$J$5,IF(E35=LISTAS!$I$6,LISTAS!$J$6,IF(E35=LISTAS!$I$7,LISTAS!$J$7,IF(E35=LISTAS!$I$8,LISTAS!$J$8,IF(E35=LISTAS!$I$9,LISTAS!$J$9,IF(E35=LISTAS!$I$10,LISTAS!$J$10,IF(E35=LISTAS!$I$14,LISTAS!$J$14,IF(E35=LISTAS!$I$11,LISTAS!$J$11,IF(E35=LISTAS!$I$12,LISTAS!$J$12,IF(E35=LISTAS!$I$13,LISTAS!$J$13,"")))))))))))))</f>
        <v/>
      </c>
      <c r="E35" s="7"/>
      <c r="F35" s="7"/>
      <c r="G35" s="7"/>
      <c r="H35" s="7"/>
      <c r="I35" s="7"/>
      <c r="J35" s="7"/>
      <c r="K35" s="7"/>
      <c r="L35" s="7"/>
      <c r="M35" s="7"/>
      <c r="N35" s="7"/>
      <c r="O35" s="7"/>
      <c r="P35" s="7"/>
      <c r="Q35" s="7"/>
      <c r="R35" s="7"/>
      <c r="S35" s="7">
        <f t="shared" si="0"/>
        <v>0</v>
      </c>
      <c r="T35" s="7"/>
      <c r="U35" s="7"/>
      <c r="V35" s="80" t="str">
        <f t="shared" si="1"/>
        <v/>
      </c>
      <c r="W35" s="80" t="str">
        <f>IFERROR(VLOOKUP(X35,LISTAS!$D$2:$E$192,2,0),"INGRESE NOMBRE DEL ITEM")</f>
        <v>INGRESE NOMBRE DEL ITEM</v>
      </c>
      <c r="X35" s="7"/>
      <c r="Y35" s="164"/>
      <c r="Z35" s="164"/>
      <c r="AA35" s="164"/>
      <c r="AB35" s="164"/>
      <c r="AC35" s="164"/>
      <c r="AD35" s="164"/>
      <c r="AE35" s="164"/>
      <c r="AF35" s="164"/>
      <c r="AG35" s="164"/>
      <c r="AH35" s="164"/>
      <c r="AI35" s="164"/>
      <c r="AJ35" s="164"/>
      <c r="AK35" s="150">
        <f t="shared" si="2"/>
        <v>0</v>
      </c>
    </row>
    <row r="36" spans="1:37" ht="28.5" customHeight="1" x14ac:dyDescent="0.25">
      <c r="A36" s="80"/>
      <c r="B36" s="7"/>
      <c r="C36" s="80" t="str">
        <f>IF(B36&lt;&gt;0,LISTAS!$C$2,"")</f>
        <v/>
      </c>
      <c r="D36" s="80" t="str">
        <f>IF(E36=LISTAS!$I$2,LISTAS!$J$2,IF(E36=LISTAS!$I$3,LISTAS!$J$3,IF(E36=LISTAS!$I$4,LISTAS!$J$4,IF(E36=LISTAS!$I$5,LISTAS!$J$5,IF(E36=LISTAS!$I$6,LISTAS!$J$6,IF(E36=LISTAS!$I$7,LISTAS!$J$7,IF(E36=LISTAS!$I$8,LISTAS!$J$8,IF(E36=LISTAS!$I$9,LISTAS!$J$9,IF(E36=LISTAS!$I$10,LISTAS!$J$10,IF(E36=LISTAS!$I$14,LISTAS!$J$14,IF(E36=LISTAS!$I$11,LISTAS!$J$11,IF(E36=LISTAS!$I$12,LISTAS!$J$12,IF(E36=LISTAS!$I$13,LISTAS!$J$13,"")))))))))))))</f>
        <v/>
      </c>
      <c r="E36" s="7"/>
      <c r="F36" s="7"/>
      <c r="G36" s="7"/>
      <c r="H36" s="7"/>
      <c r="I36" s="7"/>
      <c r="J36" s="7"/>
      <c r="K36" s="7"/>
      <c r="L36" s="7"/>
      <c r="M36" s="7"/>
      <c r="N36" s="7"/>
      <c r="O36" s="7"/>
      <c r="P36" s="7"/>
      <c r="Q36" s="7"/>
      <c r="R36" s="7"/>
      <c r="S36" s="7">
        <f t="shared" si="0"/>
        <v>0</v>
      </c>
      <c r="T36" s="7"/>
      <c r="U36" s="7"/>
      <c r="V36" s="80" t="str">
        <f t="shared" si="1"/>
        <v/>
      </c>
      <c r="W36" s="80" t="str">
        <f>IFERROR(VLOOKUP(X36,LISTAS!$D$2:$E$192,2,0),"INGRESE NOMBRE DEL ITEM")</f>
        <v>INGRESE NOMBRE DEL ITEM</v>
      </c>
      <c r="X36" s="7"/>
      <c r="Y36" s="164"/>
      <c r="Z36" s="164"/>
      <c r="AA36" s="164"/>
      <c r="AB36" s="164"/>
      <c r="AC36" s="164"/>
      <c r="AD36" s="164"/>
      <c r="AE36" s="164"/>
      <c r="AF36" s="164"/>
      <c r="AG36" s="164"/>
      <c r="AH36" s="164"/>
      <c r="AI36" s="164"/>
      <c r="AJ36" s="164"/>
      <c r="AK36" s="150">
        <f t="shared" si="2"/>
        <v>0</v>
      </c>
    </row>
    <row r="37" spans="1:37" ht="28.5" customHeight="1" x14ac:dyDescent="0.25">
      <c r="A37" s="80"/>
      <c r="B37" s="7"/>
      <c r="C37" s="80" t="str">
        <f>IF(B37&lt;&gt;0,LISTAS!$C$2,"")</f>
        <v/>
      </c>
      <c r="D37" s="80" t="str">
        <f>IF(E37=LISTAS!$I$2,LISTAS!$J$2,IF(E37=LISTAS!$I$3,LISTAS!$J$3,IF(E37=LISTAS!$I$4,LISTAS!$J$4,IF(E37=LISTAS!$I$5,LISTAS!$J$5,IF(E37=LISTAS!$I$6,LISTAS!$J$6,IF(E37=LISTAS!$I$7,LISTAS!$J$7,IF(E37=LISTAS!$I$8,LISTAS!$J$8,IF(E37=LISTAS!$I$9,LISTAS!$J$9,IF(E37=LISTAS!$I$10,LISTAS!$J$10,IF(E37=LISTAS!$I$14,LISTAS!$J$14,IF(E37=LISTAS!$I$11,LISTAS!$J$11,IF(E37=LISTAS!$I$12,LISTAS!$J$12,IF(E37=LISTAS!$I$13,LISTAS!$J$13,"")))))))))))))</f>
        <v/>
      </c>
      <c r="E37" s="7"/>
      <c r="F37" s="7"/>
      <c r="G37" s="7"/>
      <c r="H37" s="7"/>
      <c r="I37" s="7"/>
      <c r="J37" s="7"/>
      <c r="K37" s="7"/>
      <c r="L37" s="7"/>
      <c r="M37" s="7"/>
      <c r="N37" s="7"/>
      <c r="O37" s="7"/>
      <c r="P37" s="7"/>
      <c r="Q37" s="7"/>
      <c r="R37" s="7"/>
      <c r="S37" s="7">
        <f t="shared" si="0"/>
        <v>0</v>
      </c>
      <c r="T37" s="7"/>
      <c r="U37" s="7"/>
      <c r="V37" s="80" t="str">
        <f t="shared" si="1"/>
        <v/>
      </c>
      <c r="W37" s="80" t="str">
        <f>IFERROR(VLOOKUP(X37,LISTAS!$D$2:$E$192,2,0),"INGRESE NOMBRE DEL ITEM")</f>
        <v>INGRESE NOMBRE DEL ITEM</v>
      </c>
      <c r="X37" s="7"/>
      <c r="Y37" s="164"/>
      <c r="Z37" s="164"/>
      <c r="AA37" s="164"/>
      <c r="AB37" s="164"/>
      <c r="AC37" s="164"/>
      <c r="AD37" s="164"/>
      <c r="AE37" s="164"/>
      <c r="AF37" s="164"/>
      <c r="AG37" s="164"/>
      <c r="AH37" s="164"/>
      <c r="AI37" s="164"/>
      <c r="AJ37" s="164"/>
      <c r="AK37" s="150">
        <f t="shared" si="2"/>
        <v>0</v>
      </c>
    </row>
    <row r="38" spans="1:37" ht="28.5" customHeight="1" x14ac:dyDescent="0.25">
      <c r="A38" s="80"/>
      <c r="B38" s="7"/>
      <c r="C38" s="80" t="str">
        <f>IF(B38&lt;&gt;0,LISTAS!$C$2,"")</f>
        <v/>
      </c>
      <c r="D38" s="80" t="str">
        <f>IF(E38=LISTAS!$I$2,LISTAS!$J$2,IF(E38=LISTAS!$I$3,LISTAS!$J$3,IF(E38=LISTAS!$I$4,LISTAS!$J$4,IF(E38=LISTAS!$I$5,LISTAS!$J$5,IF(E38=LISTAS!$I$6,LISTAS!$J$6,IF(E38=LISTAS!$I$7,LISTAS!$J$7,IF(E38=LISTAS!$I$8,LISTAS!$J$8,IF(E38=LISTAS!$I$9,LISTAS!$J$9,IF(E38=LISTAS!$I$10,LISTAS!$J$10,IF(E38=LISTAS!$I$14,LISTAS!$J$14,IF(E38=LISTAS!$I$11,LISTAS!$J$11,IF(E38=LISTAS!$I$12,LISTAS!$J$12,IF(E38=LISTAS!$I$13,LISTAS!$J$13,"")))))))))))))</f>
        <v/>
      </c>
      <c r="E38" s="7"/>
      <c r="F38" s="7"/>
      <c r="G38" s="7"/>
      <c r="H38" s="7"/>
      <c r="I38" s="7"/>
      <c r="J38" s="7"/>
      <c r="K38" s="7"/>
      <c r="L38" s="7"/>
      <c r="M38" s="7"/>
      <c r="N38" s="7"/>
      <c r="O38" s="7"/>
      <c r="P38" s="7"/>
      <c r="Q38" s="7"/>
      <c r="R38" s="7"/>
      <c r="S38" s="7">
        <f t="shared" si="0"/>
        <v>0</v>
      </c>
      <c r="T38" s="7"/>
      <c r="U38" s="7"/>
      <c r="V38" s="80" t="str">
        <f t="shared" si="1"/>
        <v/>
      </c>
      <c r="W38" s="80" t="str">
        <f>IFERROR(VLOOKUP(X38,LISTAS!$D$2:$E$192,2,0),"INGRESE NOMBRE DEL ITEM")</f>
        <v>INGRESE NOMBRE DEL ITEM</v>
      </c>
      <c r="X38" s="7"/>
      <c r="Y38" s="164"/>
      <c r="Z38" s="164"/>
      <c r="AA38" s="164"/>
      <c r="AB38" s="164"/>
      <c r="AC38" s="164"/>
      <c r="AD38" s="164"/>
      <c r="AE38" s="164"/>
      <c r="AF38" s="164"/>
      <c r="AG38" s="164"/>
      <c r="AH38" s="164"/>
      <c r="AI38" s="164"/>
      <c r="AJ38" s="164"/>
      <c r="AK38" s="150">
        <f t="shared" si="2"/>
        <v>0</v>
      </c>
    </row>
    <row r="39" spans="1:37" ht="28.5" customHeight="1" x14ac:dyDescent="0.25">
      <c r="A39" s="80"/>
      <c r="B39" s="7"/>
      <c r="C39" s="80" t="str">
        <f>IF(B39&lt;&gt;0,LISTAS!$C$2,"")</f>
        <v/>
      </c>
      <c r="D39" s="80" t="str">
        <f>IF(E39=LISTAS!$I$2,LISTAS!$J$2,IF(E39=LISTAS!$I$3,LISTAS!$J$3,IF(E39=LISTAS!$I$4,LISTAS!$J$4,IF(E39=LISTAS!$I$5,LISTAS!$J$5,IF(E39=LISTAS!$I$6,LISTAS!$J$6,IF(E39=LISTAS!$I$7,LISTAS!$J$7,IF(E39=LISTAS!$I$8,LISTAS!$J$8,IF(E39=LISTAS!$I$9,LISTAS!$J$9,IF(E39=LISTAS!$I$10,LISTAS!$J$10,IF(E39=LISTAS!$I$14,LISTAS!$J$14,IF(E39=LISTAS!$I$11,LISTAS!$J$11,IF(E39=LISTAS!$I$12,LISTAS!$J$12,IF(E39=LISTAS!$I$13,LISTAS!$J$13,"")))))))))))))</f>
        <v/>
      </c>
      <c r="E39" s="7"/>
      <c r="F39" s="7"/>
      <c r="G39" s="7"/>
      <c r="H39" s="7"/>
      <c r="I39" s="7"/>
      <c r="J39" s="7"/>
      <c r="K39" s="7"/>
      <c r="L39" s="7"/>
      <c r="M39" s="7"/>
      <c r="N39" s="7"/>
      <c r="O39" s="7"/>
      <c r="P39" s="7"/>
      <c r="Q39" s="7"/>
      <c r="R39" s="7"/>
      <c r="S39" s="7">
        <f t="shared" si="0"/>
        <v>0</v>
      </c>
      <c r="T39" s="7"/>
      <c r="U39" s="7"/>
      <c r="V39" s="80" t="str">
        <f t="shared" si="1"/>
        <v/>
      </c>
      <c r="W39" s="80" t="str">
        <f>IFERROR(VLOOKUP(X39,LISTAS!$D$2:$E$192,2,0),"INGRESE NOMBRE DEL ITEM")</f>
        <v>INGRESE NOMBRE DEL ITEM</v>
      </c>
      <c r="X39" s="7"/>
      <c r="Y39" s="164"/>
      <c r="Z39" s="164"/>
      <c r="AA39" s="164"/>
      <c r="AB39" s="164"/>
      <c r="AC39" s="164"/>
      <c r="AD39" s="164"/>
      <c r="AE39" s="164"/>
      <c r="AF39" s="164"/>
      <c r="AG39" s="164"/>
      <c r="AH39" s="164"/>
      <c r="AI39" s="164"/>
      <c r="AJ39" s="164"/>
      <c r="AK39" s="150">
        <f t="shared" si="2"/>
        <v>0</v>
      </c>
    </row>
    <row r="40" spans="1:37" ht="28.5" customHeight="1" x14ac:dyDescent="0.25">
      <c r="A40" s="80"/>
      <c r="B40" s="7"/>
      <c r="C40" s="80" t="str">
        <f>IF(B40&lt;&gt;0,LISTAS!$C$2,"")</f>
        <v/>
      </c>
      <c r="D40" s="80" t="str">
        <f>IF(E40=LISTAS!$I$2,LISTAS!$J$2,IF(E40=LISTAS!$I$3,LISTAS!$J$3,IF(E40=LISTAS!$I$4,LISTAS!$J$4,IF(E40=LISTAS!$I$5,LISTAS!$J$5,IF(E40=LISTAS!$I$6,LISTAS!$J$6,IF(E40=LISTAS!$I$7,LISTAS!$J$7,IF(E40=LISTAS!$I$8,LISTAS!$J$8,IF(E40=LISTAS!$I$9,LISTAS!$J$9,IF(E40=LISTAS!$I$10,LISTAS!$J$10,IF(E40=LISTAS!$I$14,LISTAS!$J$14,IF(E40=LISTAS!$I$11,LISTAS!$J$11,IF(E40=LISTAS!$I$12,LISTAS!$J$12,IF(E40=LISTAS!$I$13,LISTAS!$J$13,"")))))))))))))</f>
        <v/>
      </c>
      <c r="E40" s="7"/>
      <c r="F40" s="7"/>
      <c r="G40" s="7"/>
      <c r="H40" s="7"/>
      <c r="I40" s="7"/>
      <c r="J40" s="7"/>
      <c r="K40" s="7"/>
      <c r="L40" s="7"/>
      <c r="M40" s="7"/>
      <c r="N40" s="7"/>
      <c r="O40" s="7"/>
      <c r="P40" s="7"/>
      <c r="Q40" s="7"/>
      <c r="R40" s="7"/>
      <c r="S40" s="7">
        <f t="shared" si="0"/>
        <v>0</v>
      </c>
      <c r="T40" s="7"/>
      <c r="U40" s="7"/>
      <c r="V40" s="80" t="str">
        <f t="shared" si="1"/>
        <v/>
      </c>
      <c r="W40" s="80" t="str">
        <f>IFERROR(VLOOKUP(X40,LISTAS!$D$2:$E$192,2,0),"INGRESE NOMBRE DEL ITEM")</f>
        <v>INGRESE NOMBRE DEL ITEM</v>
      </c>
      <c r="X40" s="7"/>
      <c r="Y40" s="164"/>
      <c r="Z40" s="164"/>
      <c r="AA40" s="164"/>
      <c r="AB40" s="164"/>
      <c r="AC40" s="164"/>
      <c r="AD40" s="164"/>
      <c r="AE40" s="164"/>
      <c r="AF40" s="164"/>
      <c r="AG40" s="164"/>
      <c r="AH40" s="164"/>
      <c r="AI40" s="164"/>
      <c r="AJ40" s="164"/>
      <c r="AK40" s="150">
        <f t="shared" si="2"/>
        <v>0</v>
      </c>
    </row>
    <row r="41" spans="1:37" ht="28.5" customHeight="1" x14ac:dyDescent="0.25">
      <c r="A41" s="80"/>
      <c r="B41" s="7"/>
      <c r="C41" s="80" t="str">
        <f>IF(B41&lt;&gt;0,LISTAS!$C$2,"")</f>
        <v/>
      </c>
      <c r="D41" s="80" t="str">
        <f>IF(E41=LISTAS!$I$2,LISTAS!$J$2,IF(E41=LISTAS!$I$3,LISTAS!$J$3,IF(E41=LISTAS!$I$4,LISTAS!$J$4,IF(E41=LISTAS!$I$5,LISTAS!$J$5,IF(E41=LISTAS!$I$6,LISTAS!$J$6,IF(E41=LISTAS!$I$7,LISTAS!$J$7,IF(E41=LISTAS!$I$8,LISTAS!$J$8,IF(E41=LISTAS!$I$9,LISTAS!$J$9,IF(E41=LISTAS!$I$10,LISTAS!$J$10,IF(E41=LISTAS!$I$14,LISTAS!$J$14,IF(E41=LISTAS!$I$11,LISTAS!$J$11,IF(E41=LISTAS!$I$12,LISTAS!$J$12,IF(E41=LISTAS!$I$13,LISTAS!$J$13,"")))))))))))))</f>
        <v/>
      </c>
      <c r="E41" s="7"/>
      <c r="F41" s="7"/>
      <c r="G41" s="7"/>
      <c r="H41" s="7"/>
      <c r="I41" s="7"/>
      <c r="J41" s="7"/>
      <c r="K41" s="7"/>
      <c r="L41" s="7"/>
      <c r="M41" s="7"/>
      <c r="N41" s="7"/>
      <c r="O41" s="7"/>
      <c r="P41" s="7"/>
      <c r="Q41" s="7"/>
      <c r="R41" s="7"/>
      <c r="S41" s="7">
        <f t="shared" si="0"/>
        <v>0</v>
      </c>
      <c r="T41" s="7"/>
      <c r="U41" s="7"/>
      <c r="V41" s="80" t="str">
        <f t="shared" si="1"/>
        <v/>
      </c>
      <c r="W41" s="80" t="str">
        <f>IFERROR(VLOOKUP(X41,LISTAS!$D$2:$E$192,2,0),"INGRESE NOMBRE DEL ITEM")</f>
        <v>INGRESE NOMBRE DEL ITEM</v>
      </c>
      <c r="X41" s="7"/>
      <c r="Y41" s="164"/>
      <c r="Z41" s="164"/>
      <c r="AA41" s="164"/>
      <c r="AB41" s="164"/>
      <c r="AC41" s="164"/>
      <c r="AD41" s="164"/>
      <c r="AE41" s="164"/>
      <c r="AF41" s="164"/>
      <c r="AG41" s="164"/>
      <c r="AH41" s="164"/>
      <c r="AI41" s="164"/>
      <c r="AJ41" s="164"/>
      <c r="AK41" s="150">
        <f t="shared" si="2"/>
        <v>0</v>
      </c>
    </row>
    <row r="42" spans="1:37" ht="28.5" customHeight="1" x14ac:dyDescent="0.25">
      <c r="A42" s="80"/>
      <c r="B42" s="7"/>
      <c r="C42" s="80" t="str">
        <f>IF(B42&lt;&gt;0,LISTAS!$C$2,"")</f>
        <v/>
      </c>
      <c r="D42" s="80" t="str">
        <f>IF(E42=LISTAS!$I$2,LISTAS!$J$2,IF(E42=LISTAS!$I$3,LISTAS!$J$3,IF(E42=LISTAS!$I$4,LISTAS!$J$4,IF(E42=LISTAS!$I$5,LISTAS!$J$5,IF(E42=LISTAS!$I$6,LISTAS!$J$6,IF(E42=LISTAS!$I$7,LISTAS!$J$7,IF(E42=LISTAS!$I$8,LISTAS!$J$8,IF(E42=LISTAS!$I$9,LISTAS!$J$9,IF(E42=LISTAS!$I$10,LISTAS!$J$10,IF(E42=LISTAS!$I$14,LISTAS!$J$14,IF(E42=LISTAS!$I$11,LISTAS!$J$11,IF(E42=LISTAS!$I$12,LISTAS!$J$12,IF(E42=LISTAS!$I$13,LISTAS!$J$13,"")))))))))))))</f>
        <v/>
      </c>
      <c r="E42" s="7"/>
      <c r="F42" s="7"/>
      <c r="G42" s="7"/>
      <c r="H42" s="7"/>
      <c r="I42" s="7"/>
      <c r="J42" s="7"/>
      <c r="K42" s="7"/>
      <c r="L42" s="7"/>
      <c r="M42" s="7"/>
      <c r="N42" s="7"/>
      <c r="O42" s="7"/>
      <c r="P42" s="7"/>
      <c r="Q42" s="7"/>
      <c r="R42" s="7"/>
      <c r="S42" s="7">
        <f t="shared" si="0"/>
        <v>0</v>
      </c>
      <c r="T42" s="7"/>
      <c r="U42" s="7"/>
      <c r="V42" s="80" t="str">
        <f t="shared" si="1"/>
        <v/>
      </c>
      <c r="W42" s="80" t="str">
        <f>IFERROR(VLOOKUP(X42,LISTAS!$D$2:$E$192,2,0),"INGRESE NOMBRE DEL ITEM")</f>
        <v>INGRESE NOMBRE DEL ITEM</v>
      </c>
      <c r="X42" s="7"/>
      <c r="Y42" s="164"/>
      <c r="Z42" s="164"/>
      <c r="AA42" s="164"/>
      <c r="AB42" s="164"/>
      <c r="AC42" s="164"/>
      <c r="AD42" s="164"/>
      <c r="AE42" s="164"/>
      <c r="AF42" s="164"/>
      <c r="AG42" s="164"/>
      <c r="AH42" s="164"/>
      <c r="AI42" s="164"/>
      <c r="AJ42" s="164"/>
      <c r="AK42" s="150">
        <f t="shared" si="2"/>
        <v>0</v>
      </c>
    </row>
    <row r="43" spans="1:37" ht="28.5" customHeight="1" x14ac:dyDescent="0.25">
      <c r="A43" s="80"/>
      <c r="B43" s="7"/>
      <c r="C43" s="80" t="str">
        <f>IF(B43&lt;&gt;0,LISTAS!$C$2,"")</f>
        <v/>
      </c>
      <c r="D43" s="80" t="str">
        <f>IF(E43=LISTAS!$I$2,LISTAS!$J$2,IF(E43=LISTAS!$I$3,LISTAS!$J$3,IF(E43=LISTAS!$I$4,LISTAS!$J$4,IF(E43=LISTAS!$I$5,LISTAS!$J$5,IF(E43=LISTAS!$I$6,LISTAS!$J$6,IF(E43=LISTAS!$I$7,LISTAS!$J$7,IF(E43=LISTAS!$I$8,LISTAS!$J$8,IF(E43=LISTAS!$I$9,LISTAS!$J$9,IF(E43=LISTAS!$I$10,LISTAS!$J$10,IF(E43=LISTAS!$I$14,LISTAS!$J$14,IF(E43=LISTAS!$I$11,LISTAS!$J$11,IF(E43=LISTAS!$I$12,LISTAS!$J$12,IF(E43=LISTAS!$I$13,LISTAS!$J$13,"")))))))))))))</f>
        <v/>
      </c>
      <c r="E43" s="7"/>
      <c r="F43" s="7"/>
      <c r="G43" s="7"/>
      <c r="H43" s="7"/>
      <c r="I43" s="7"/>
      <c r="J43" s="7"/>
      <c r="K43" s="7"/>
      <c r="L43" s="7"/>
      <c r="M43" s="7"/>
      <c r="N43" s="7"/>
      <c r="O43" s="7"/>
      <c r="P43" s="7"/>
      <c r="Q43" s="7"/>
      <c r="R43" s="7"/>
      <c r="S43" s="7">
        <f t="shared" si="0"/>
        <v>0</v>
      </c>
      <c r="T43" s="7"/>
      <c r="U43" s="7"/>
      <c r="V43" s="80" t="str">
        <f t="shared" si="1"/>
        <v/>
      </c>
      <c r="W43" s="80" t="str">
        <f>IFERROR(VLOOKUP(X43,LISTAS!$D$2:$E$192,2,0),"INGRESE NOMBRE DEL ITEM")</f>
        <v>INGRESE NOMBRE DEL ITEM</v>
      </c>
      <c r="X43" s="7"/>
      <c r="Y43" s="164"/>
      <c r="Z43" s="164"/>
      <c r="AA43" s="164"/>
      <c r="AB43" s="164"/>
      <c r="AC43" s="164"/>
      <c r="AD43" s="164"/>
      <c r="AE43" s="164"/>
      <c r="AF43" s="164"/>
      <c r="AG43" s="164"/>
      <c r="AH43" s="164"/>
      <c r="AI43" s="164"/>
      <c r="AJ43" s="164"/>
      <c r="AK43" s="150">
        <f t="shared" si="2"/>
        <v>0</v>
      </c>
    </row>
    <row r="44" spans="1:37" ht="28.5" customHeight="1" x14ac:dyDescent="0.25">
      <c r="A44" s="80"/>
      <c r="B44" s="7"/>
      <c r="C44" s="80" t="str">
        <f>IF(B44&lt;&gt;0,LISTAS!$C$2,"")</f>
        <v/>
      </c>
      <c r="D44" s="80" t="str">
        <f>IF(E44=LISTAS!$I$2,LISTAS!$J$2,IF(E44=LISTAS!$I$3,LISTAS!$J$3,IF(E44=LISTAS!$I$4,LISTAS!$J$4,IF(E44=LISTAS!$I$5,LISTAS!$J$5,IF(E44=LISTAS!$I$6,LISTAS!$J$6,IF(E44=LISTAS!$I$7,LISTAS!$J$7,IF(E44=LISTAS!$I$8,LISTAS!$J$8,IF(E44=LISTAS!$I$9,LISTAS!$J$9,IF(E44=LISTAS!$I$10,LISTAS!$J$10,IF(E44=LISTAS!$I$14,LISTAS!$J$14,IF(E44=LISTAS!$I$11,LISTAS!$J$11,IF(E44=LISTAS!$I$12,LISTAS!$J$12,IF(E44=LISTAS!$I$13,LISTAS!$J$13,"")))))))))))))</f>
        <v/>
      </c>
      <c r="E44" s="7"/>
      <c r="F44" s="7"/>
      <c r="G44" s="7"/>
      <c r="H44" s="7"/>
      <c r="I44" s="7"/>
      <c r="J44" s="7"/>
      <c r="K44" s="7"/>
      <c r="L44" s="7"/>
      <c r="M44" s="7"/>
      <c r="N44" s="7"/>
      <c r="O44" s="7"/>
      <c r="P44" s="7"/>
      <c r="Q44" s="7"/>
      <c r="R44" s="7"/>
      <c r="S44" s="7">
        <f t="shared" si="0"/>
        <v>0</v>
      </c>
      <c r="T44" s="7"/>
      <c r="U44" s="7"/>
      <c r="V44" s="80" t="str">
        <f t="shared" si="1"/>
        <v/>
      </c>
      <c r="W44" s="80" t="str">
        <f>IFERROR(VLOOKUP(X44,LISTAS!$D$2:$E$192,2,0),"INGRESE NOMBRE DEL ITEM")</f>
        <v>INGRESE NOMBRE DEL ITEM</v>
      </c>
      <c r="X44" s="7"/>
      <c r="Y44" s="164"/>
      <c r="Z44" s="164"/>
      <c r="AA44" s="164"/>
      <c r="AB44" s="164"/>
      <c r="AC44" s="164"/>
      <c r="AD44" s="164"/>
      <c r="AE44" s="164"/>
      <c r="AF44" s="164"/>
      <c r="AG44" s="164"/>
      <c r="AH44" s="164"/>
      <c r="AI44" s="164"/>
      <c r="AJ44" s="164"/>
      <c r="AK44" s="150">
        <f t="shared" si="2"/>
        <v>0</v>
      </c>
    </row>
    <row r="45" spans="1:37" ht="28.5" customHeight="1" x14ac:dyDescent="0.25">
      <c r="A45" s="80"/>
      <c r="B45" s="7"/>
      <c r="C45" s="80" t="str">
        <f>IF(B45&lt;&gt;0,LISTAS!$C$2,"")</f>
        <v/>
      </c>
      <c r="D45" s="80" t="str">
        <f>IF(E45=LISTAS!$I$2,LISTAS!$J$2,IF(E45=LISTAS!$I$3,LISTAS!$J$3,IF(E45=LISTAS!$I$4,LISTAS!$J$4,IF(E45=LISTAS!$I$5,LISTAS!$J$5,IF(E45=LISTAS!$I$6,LISTAS!$J$6,IF(E45=LISTAS!$I$7,LISTAS!$J$7,IF(E45=LISTAS!$I$8,LISTAS!$J$8,IF(E45=LISTAS!$I$9,LISTAS!$J$9,IF(E45=LISTAS!$I$10,LISTAS!$J$10,IF(E45=LISTAS!$I$14,LISTAS!$J$14,IF(E45=LISTAS!$I$11,LISTAS!$J$11,IF(E45=LISTAS!$I$12,LISTAS!$J$12,IF(E45=LISTAS!$I$13,LISTAS!$J$13,"")))))))))))))</f>
        <v/>
      </c>
      <c r="E45" s="7"/>
      <c r="F45" s="7"/>
      <c r="G45" s="7"/>
      <c r="H45" s="7"/>
      <c r="I45" s="7"/>
      <c r="J45" s="7"/>
      <c r="K45" s="7"/>
      <c r="L45" s="7"/>
      <c r="M45" s="7"/>
      <c r="N45" s="7"/>
      <c r="O45" s="7"/>
      <c r="P45" s="7"/>
      <c r="Q45" s="7"/>
      <c r="R45" s="7"/>
      <c r="S45" s="7">
        <f t="shared" si="0"/>
        <v>0</v>
      </c>
      <c r="T45" s="7"/>
      <c r="U45" s="7"/>
      <c r="V45" s="80" t="str">
        <f t="shared" si="1"/>
        <v/>
      </c>
      <c r="W45" s="80" t="str">
        <f>IFERROR(VLOOKUP(X45,LISTAS!$D$2:$E$192,2,0),"INGRESE NOMBRE DEL ITEM")</f>
        <v>INGRESE NOMBRE DEL ITEM</v>
      </c>
      <c r="X45" s="7"/>
      <c r="Y45" s="164"/>
      <c r="Z45" s="164"/>
      <c r="AA45" s="164"/>
      <c r="AB45" s="164"/>
      <c r="AC45" s="164"/>
      <c r="AD45" s="164"/>
      <c r="AE45" s="164"/>
      <c r="AF45" s="164"/>
      <c r="AG45" s="164"/>
      <c r="AH45" s="164"/>
      <c r="AI45" s="164"/>
      <c r="AJ45" s="164"/>
      <c r="AK45" s="150">
        <f t="shared" si="2"/>
        <v>0</v>
      </c>
    </row>
    <row r="46" spans="1:37" ht="28.5" customHeight="1" x14ac:dyDescent="0.25">
      <c r="A46" s="80"/>
      <c r="B46" s="7"/>
      <c r="C46" s="80" t="str">
        <f>IF(B46&lt;&gt;0,LISTAS!$C$2,"")</f>
        <v/>
      </c>
      <c r="D46" s="80" t="str">
        <f>IF(E46=LISTAS!$I$2,LISTAS!$J$2,IF(E46=LISTAS!$I$3,LISTAS!$J$3,IF(E46=LISTAS!$I$4,LISTAS!$J$4,IF(E46=LISTAS!$I$5,LISTAS!$J$5,IF(E46=LISTAS!$I$6,LISTAS!$J$6,IF(E46=LISTAS!$I$7,LISTAS!$J$7,IF(E46=LISTAS!$I$8,LISTAS!$J$8,IF(E46=LISTAS!$I$9,LISTAS!$J$9,IF(E46=LISTAS!$I$10,LISTAS!$J$10,IF(E46=LISTAS!$I$14,LISTAS!$J$14,IF(E46=LISTAS!$I$11,LISTAS!$J$11,IF(E46=LISTAS!$I$12,LISTAS!$J$12,IF(E46=LISTAS!$I$13,LISTAS!$J$13,"")))))))))))))</f>
        <v/>
      </c>
      <c r="E46" s="7"/>
      <c r="F46" s="7"/>
      <c r="G46" s="7"/>
      <c r="H46" s="7"/>
      <c r="I46" s="7"/>
      <c r="J46" s="7"/>
      <c r="K46" s="7"/>
      <c r="L46" s="7"/>
      <c r="M46" s="7"/>
      <c r="N46" s="7"/>
      <c r="O46" s="7"/>
      <c r="P46" s="7"/>
      <c r="Q46" s="7"/>
      <c r="R46" s="7"/>
      <c r="S46" s="7">
        <f t="shared" si="0"/>
        <v>0</v>
      </c>
      <c r="T46" s="7"/>
      <c r="U46" s="7"/>
      <c r="V46" s="80" t="str">
        <f t="shared" si="1"/>
        <v/>
      </c>
      <c r="W46" s="80" t="str">
        <f>IFERROR(VLOOKUP(X46,LISTAS!$D$2:$E$192,2,0),"INGRESE NOMBRE DEL ITEM")</f>
        <v>INGRESE NOMBRE DEL ITEM</v>
      </c>
      <c r="X46" s="7"/>
      <c r="Y46" s="164"/>
      <c r="Z46" s="164"/>
      <c r="AA46" s="164"/>
      <c r="AB46" s="164"/>
      <c r="AC46" s="164"/>
      <c r="AD46" s="164"/>
      <c r="AE46" s="164"/>
      <c r="AF46" s="164"/>
      <c r="AG46" s="164"/>
      <c r="AH46" s="164"/>
      <c r="AI46" s="164"/>
      <c r="AJ46" s="164"/>
      <c r="AK46" s="150">
        <f t="shared" si="2"/>
        <v>0</v>
      </c>
    </row>
    <row r="47" spans="1:37" ht="28.5" customHeight="1" x14ac:dyDescent="0.25">
      <c r="A47" s="80"/>
      <c r="B47" s="7"/>
      <c r="C47" s="80" t="str">
        <f>IF(B47&lt;&gt;0,LISTAS!$C$2,"")</f>
        <v/>
      </c>
      <c r="D47" s="80" t="str">
        <f>IF(E47=LISTAS!$I$2,LISTAS!$J$2,IF(E47=LISTAS!$I$3,LISTAS!$J$3,IF(E47=LISTAS!$I$4,LISTAS!$J$4,IF(E47=LISTAS!$I$5,LISTAS!$J$5,IF(E47=LISTAS!$I$6,LISTAS!$J$6,IF(E47=LISTAS!$I$7,LISTAS!$J$7,IF(E47=LISTAS!$I$8,LISTAS!$J$8,IF(E47=LISTAS!$I$9,LISTAS!$J$9,IF(E47=LISTAS!$I$10,LISTAS!$J$10,IF(E47=LISTAS!$I$14,LISTAS!$J$14,IF(E47=LISTAS!$I$11,LISTAS!$J$11,IF(E47=LISTAS!$I$12,LISTAS!$J$12,IF(E47=LISTAS!$I$13,LISTAS!$J$13,"")))))))))))))</f>
        <v/>
      </c>
      <c r="E47" s="7"/>
      <c r="F47" s="7"/>
      <c r="G47" s="7"/>
      <c r="H47" s="7"/>
      <c r="I47" s="7"/>
      <c r="J47" s="7"/>
      <c r="K47" s="7"/>
      <c r="L47" s="7"/>
      <c r="M47" s="7"/>
      <c r="N47" s="7"/>
      <c r="O47" s="7"/>
      <c r="P47" s="7"/>
      <c r="Q47" s="7"/>
      <c r="R47" s="7"/>
      <c r="S47" s="7">
        <f t="shared" si="0"/>
        <v>0</v>
      </c>
      <c r="T47" s="7"/>
      <c r="U47" s="7"/>
      <c r="V47" s="80" t="str">
        <f t="shared" si="1"/>
        <v/>
      </c>
      <c r="W47" s="80" t="str">
        <f>IFERROR(VLOOKUP(X47,LISTAS!$D$2:$E$192,2,0),"INGRESE NOMBRE DEL ITEM")</f>
        <v>INGRESE NOMBRE DEL ITEM</v>
      </c>
      <c r="X47" s="7"/>
      <c r="Y47" s="164"/>
      <c r="Z47" s="164"/>
      <c r="AA47" s="164"/>
      <c r="AB47" s="164"/>
      <c r="AC47" s="164"/>
      <c r="AD47" s="164"/>
      <c r="AE47" s="164"/>
      <c r="AF47" s="164"/>
      <c r="AG47" s="164"/>
      <c r="AH47" s="164"/>
      <c r="AI47" s="164"/>
      <c r="AJ47" s="164"/>
      <c r="AK47" s="150">
        <f t="shared" si="2"/>
        <v>0</v>
      </c>
    </row>
    <row r="48" spans="1:37" ht="28.5" customHeight="1" x14ac:dyDescent="0.25">
      <c r="A48" s="80"/>
      <c r="B48" s="7"/>
      <c r="C48" s="80" t="str">
        <f>IF(B48&lt;&gt;0,LISTAS!$C$2,"")</f>
        <v/>
      </c>
      <c r="D48" s="80" t="str">
        <f>IF(E48=LISTAS!$I$2,LISTAS!$J$2,IF(E48=LISTAS!$I$3,LISTAS!$J$3,IF(E48=LISTAS!$I$4,LISTAS!$J$4,IF(E48=LISTAS!$I$5,LISTAS!$J$5,IF(E48=LISTAS!$I$6,LISTAS!$J$6,IF(E48=LISTAS!$I$7,LISTAS!$J$7,IF(E48=LISTAS!$I$8,LISTAS!$J$8,IF(E48=LISTAS!$I$9,LISTAS!$J$9,IF(E48=LISTAS!$I$10,LISTAS!$J$10,IF(E48=LISTAS!$I$14,LISTAS!$J$14,IF(E48=LISTAS!$I$11,LISTAS!$J$11,IF(E48=LISTAS!$I$12,LISTAS!$J$12,IF(E48=LISTAS!$I$13,LISTAS!$J$13,"")))))))))))))</f>
        <v/>
      </c>
      <c r="E48" s="7"/>
      <c r="F48" s="7"/>
      <c r="G48" s="7"/>
      <c r="H48" s="7"/>
      <c r="I48" s="7"/>
      <c r="J48" s="7"/>
      <c r="K48" s="7"/>
      <c r="L48" s="7"/>
      <c r="M48" s="7"/>
      <c r="N48" s="7"/>
      <c r="O48" s="7"/>
      <c r="P48" s="7"/>
      <c r="Q48" s="7"/>
      <c r="R48" s="7"/>
      <c r="S48" s="7">
        <f t="shared" si="0"/>
        <v>0</v>
      </c>
      <c r="T48" s="7"/>
      <c r="U48" s="7"/>
      <c r="V48" s="80" t="str">
        <f t="shared" si="1"/>
        <v/>
      </c>
      <c r="W48" s="80" t="str">
        <f>IFERROR(VLOOKUP(X48,LISTAS!$D$2:$E$192,2,0),"INGRESE NOMBRE DEL ITEM")</f>
        <v>INGRESE NOMBRE DEL ITEM</v>
      </c>
      <c r="X48" s="7"/>
      <c r="Y48" s="164"/>
      <c r="Z48" s="164"/>
      <c r="AA48" s="164"/>
      <c r="AB48" s="164"/>
      <c r="AC48" s="164"/>
      <c r="AD48" s="164"/>
      <c r="AE48" s="164"/>
      <c r="AF48" s="164"/>
      <c r="AG48" s="164"/>
      <c r="AH48" s="164"/>
      <c r="AI48" s="164"/>
      <c r="AJ48" s="164"/>
      <c r="AK48" s="150">
        <f t="shared" si="2"/>
        <v>0</v>
      </c>
    </row>
    <row r="49" spans="1:37" ht="28.5" customHeight="1" x14ac:dyDescent="0.25">
      <c r="A49" s="80"/>
      <c r="B49" s="7"/>
      <c r="C49" s="80" t="str">
        <f>IF(B49&lt;&gt;0,LISTAS!$C$2,"")</f>
        <v/>
      </c>
      <c r="D49" s="80" t="str">
        <f>IF(E49=LISTAS!$I$2,LISTAS!$J$2,IF(E49=LISTAS!$I$3,LISTAS!$J$3,IF(E49=LISTAS!$I$4,LISTAS!$J$4,IF(E49=LISTAS!$I$5,LISTAS!$J$5,IF(E49=LISTAS!$I$6,LISTAS!$J$6,IF(E49=LISTAS!$I$7,LISTAS!$J$7,IF(E49=LISTAS!$I$8,LISTAS!$J$8,IF(E49=LISTAS!$I$9,LISTAS!$J$9,IF(E49=LISTAS!$I$10,LISTAS!$J$10,IF(E49=LISTAS!$I$14,LISTAS!$J$14,IF(E49=LISTAS!$I$11,LISTAS!$J$11,IF(E49=LISTAS!$I$12,LISTAS!$J$12,IF(E49=LISTAS!$I$13,LISTAS!$J$13,"")))))))))))))</f>
        <v/>
      </c>
      <c r="E49" s="7"/>
      <c r="F49" s="7"/>
      <c r="G49" s="7"/>
      <c r="H49" s="7"/>
      <c r="I49" s="7"/>
      <c r="J49" s="7"/>
      <c r="K49" s="7"/>
      <c r="L49" s="7"/>
      <c r="M49" s="7"/>
      <c r="N49" s="7"/>
      <c r="O49" s="7"/>
      <c r="P49" s="7"/>
      <c r="Q49" s="7"/>
      <c r="R49" s="7"/>
      <c r="S49" s="7">
        <f t="shared" si="0"/>
        <v>0</v>
      </c>
      <c r="T49" s="7"/>
      <c r="U49" s="7"/>
      <c r="V49" s="80" t="str">
        <f t="shared" si="1"/>
        <v/>
      </c>
      <c r="W49" s="80" t="str">
        <f>IFERROR(VLOOKUP(X49,LISTAS!$D$2:$E$192,2,0),"INGRESE NOMBRE DEL ITEM")</f>
        <v>INGRESE NOMBRE DEL ITEM</v>
      </c>
      <c r="X49" s="7"/>
      <c r="Y49" s="164"/>
      <c r="Z49" s="164"/>
      <c r="AA49" s="164"/>
      <c r="AB49" s="164"/>
      <c r="AC49" s="164"/>
      <c r="AD49" s="164"/>
      <c r="AE49" s="164"/>
      <c r="AF49" s="164"/>
      <c r="AG49" s="164"/>
      <c r="AH49" s="164"/>
      <c r="AI49" s="164"/>
      <c r="AJ49" s="164"/>
      <c r="AK49" s="150">
        <f t="shared" si="2"/>
        <v>0</v>
      </c>
    </row>
    <row r="50" spans="1:37" ht="28.5" customHeight="1" x14ac:dyDescent="0.25">
      <c r="A50" s="80"/>
      <c r="B50" s="7"/>
      <c r="C50" s="80" t="str">
        <f>IF(B50&lt;&gt;0,LISTAS!$C$2,"")</f>
        <v/>
      </c>
      <c r="D50" s="80" t="str">
        <f>IF(E50=LISTAS!$I$2,LISTAS!$J$2,IF(E50=LISTAS!$I$3,LISTAS!$J$3,IF(E50=LISTAS!$I$4,LISTAS!$J$4,IF(E50=LISTAS!$I$5,LISTAS!$J$5,IF(E50=LISTAS!$I$6,LISTAS!$J$6,IF(E50=LISTAS!$I$7,LISTAS!$J$7,IF(E50=LISTAS!$I$8,LISTAS!$J$8,IF(E50=LISTAS!$I$9,LISTAS!$J$9,IF(E50=LISTAS!$I$10,LISTAS!$J$10,IF(E50=LISTAS!$I$14,LISTAS!$J$14,IF(E50=LISTAS!$I$11,LISTAS!$J$11,IF(E50=LISTAS!$I$12,LISTAS!$J$12,IF(E50=LISTAS!$I$13,LISTAS!$J$13,"")))))))))))))</f>
        <v/>
      </c>
      <c r="E50" s="7"/>
      <c r="F50" s="7"/>
      <c r="G50" s="7"/>
      <c r="H50" s="7"/>
      <c r="I50" s="7"/>
      <c r="J50" s="7"/>
      <c r="K50" s="7"/>
      <c r="L50" s="7"/>
      <c r="M50" s="7"/>
      <c r="N50" s="7"/>
      <c r="O50" s="7"/>
      <c r="P50" s="7"/>
      <c r="Q50" s="7"/>
      <c r="R50" s="7"/>
      <c r="S50" s="7">
        <f t="shared" si="0"/>
        <v>0</v>
      </c>
      <c r="T50" s="7"/>
      <c r="U50" s="7"/>
      <c r="V50" s="80" t="str">
        <f t="shared" si="1"/>
        <v/>
      </c>
      <c r="W50" s="80" t="str">
        <f>IFERROR(VLOOKUP(X50,LISTAS!$D$2:$E$192,2,0),"INGRESE NOMBRE DEL ITEM")</f>
        <v>INGRESE NOMBRE DEL ITEM</v>
      </c>
      <c r="X50" s="7"/>
      <c r="Y50" s="164"/>
      <c r="Z50" s="164"/>
      <c r="AA50" s="164"/>
      <c r="AB50" s="164"/>
      <c r="AC50" s="164"/>
      <c r="AD50" s="164"/>
      <c r="AE50" s="164"/>
      <c r="AF50" s="164"/>
      <c r="AG50" s="164"/>
      <c r="AH50" s="164"/>
      <c r="AI50" s="164"/>
      <c r="AJ50" s="164"/>
      <c r="AK50" s="150">
        <f t="shared" si="2"/>
        <v>0</v>
      </c>
    </row>
    <row r="51" spans="1:37" ht="28.5" customHeight="1" x14ac:dyDescent="0.25">
      <c r="A51" s="80"/>
      <c r="B51" s="7"/>
      <c r="C51" s="80" t="str">
        <f>IF(B51&lt;&gt;0,LISTAS!$C$2,"")</f>
        <v/>
      </c>
      <c r="D51" s="80" t="str">
        <f>IF(E51=LISTAS!$I$2,LISTAS!$J$2,IF(E51=LISTAS!$I$3,LISTAS!$J$3,IF(E51=LISTAS!$I$4,LISTAS!$J$4,IF(E51=LISTAS!$I$5,LISTAS!$J$5,IF(E51=LISTAS!$I$6,LISTAS!$J$6,IF(E51=LISTAS!$I$7,LISTAS!$J$7,IF(E51=LISTAS!$I$8,LISTAS!$J$8,IF(E51=LISTAS!$I$9,LISTAS!$J$9,IF(E51=LISTAS!$I$10,LISTAS!$J$10,IF(E51=LISTAS!$I$14,LISTAS!$J$14,IF(E51=LISTAS!$I$11,LISTAS!$J$11,IF(E51=LISTAS!$I$12,LISTAS!$J$12,IF(E51=LISTAS!$I$13,LISTAS!$J$13,"")))))))))))))</f>
        <v/>
      </c>
      <c r="E51" s="7"/>
      <c r="F51" s="7"/>
      <c r="G51" s="7"/>
      <c r="H51" s="7"/>
      <c r="I51" s="7"/>
      <c r="J51" s="7"/>
      <c r="K51" s="7"/>
      <c r="L51" s="7"/>
      <c r="M51" s="7"/>
      <c r="N51" s="7"/>
      <c r="O51" s="7"/>
      <c r="P51" s="7"/>
      <c r="Q51" s="7"/>
      <c r="R51" s="7"/>
      <c r="S51" s="7">
        <f t="shared" si="0"/>
        <v>0</v>
      </c>
      <c r="T51" s="7"/>
      <c r="U51" s="7"/>
      <c r="V51" s="80" t="str">
        <f t="shared" si="1"/>
        <v/>
      </c>
      <c r="W51" s="80" t="str">
        <f>IFERROR(VLOOKUP(X51,LISTAS!$D$2:$E$192,2,0),"INGRESE NOMBRE DEL ITEM")</f>
        <v>INGRESE NOMBRE DEL ITEM</v>
      </c>
      <c r="X51" s="7"/>
      <c r="Y51" s="164"/>
      <c r="Z51" s="164"/>
      <c r="AA51" s="164"/>
      <c r="AB51" s="164"/>
      <c r="AC51" s="164"/>
      <c r="AD51" s="164"/>
      <c r="AE51" s="164"/>
      <c r="AF51" s="164"/>
      <c r="AG51" s="164"/>
      <c r="AH51" s="164"/>
      <c r="AI51" s="164"/>
      <c r="AJ51" s="164"/>
      <c r="AK51" s="150">
        <f t="shared" si="2"/>
        <v>0</v>
      </c>
    </row>
    <row r="52" spans="1:37" ht="28.5" customHeight="1" x14ac:dyDescent="0.25">
      <c r="A52" s="80"/>
      <c r="B52" s="7"/>
      <c r="C52" s="80" t="str">
        <f>IF(B52&lt;&gt;0,LISTAS!$C$2,"")</f>
        <v/>
      </c>
      <c r="D52" s="80" t="str">
        <f>IF(E52=LISTAS!$I$2,LISTAS!$J$2,IF(E52=LISTAS!$I$3,LISTAS!$J$3,IF(E52=LISTAS!$I$4,LISTAS!$J$4,IF(E52=LISTAS!$I$5,LISTAS!$J$5,IF(E52=LISTAS!$I$6,LISTAS!$J$6,IF(E52=LISTAS!$I$7,LISTAS!$J$7,IF(E52=LISTAS!$I$8,LISTAS!$J$8,IF(E52=LISTAS!$I$9,LISTAS!$J$9,IF(E52=LISTAS!$I$10,LISTAS!$J$10,IF(E52=LISTAS!$I$14,LISTAS!$J$14,IF(E52=LISTAS!$I$11,LISTAS!$J$11,IF(E52=LISTAS!$I$12,LISTAS!$J$12,IF(E52=LISTAS!$I$13,LISTAS!$J$13,"")))))))))))))</f>
        <v/>
      </c>
      <c r="E52" s="7"/>
      <c r="F52" s="7"/>
      <c r="G52" s="7"/>
      <c r="H52" s="7"/>
      <c r="I52" s="7"/>
      <c r="J52" s="7"/>
      <c r="K52" s="7"/>
      <c r="L52" s="7"/>
      <c r="M52" s="7"/>
      <c r="N52" s="7"/>
      <c r="O52" s="7"/>
      <c r="P52" s="7"/>
      <c r="Q52" s="7"/>
      <c r="R52" s="7"/>
      <c r="S52" s="7">
        <f t="shared" si="0"/>
        <v>0</v>
      </c>
      <c r="T52" s="7"/>
      <c r="U52" s="7"/>
      <c r="V52" s="80" t="str">
        <f t="shared" si="1"/>
        <v/>
      </c>
      <c r="W52" s="80" t="str">
        <f>IFERROR(VLOOKUP(X52,LISTAS!$D$2:$E$192,2,0),"INGRESE NOMBRE DEL ITEM")</f>
        <v>INGRESE NOMBRE DEL ITEM</v>
      </c>
      <c r="X52" s="7"/>
      <c r="Y52" s="164"/>
      <c r="Z52" s="164"/>
      <c r="AA52" s="164"/>
      <c r="AB52" s="164"/>
      <c r="AC52" s="164"/>
      <c r="AD52" s="164"/>
      <c r="AE52" s="164"/>
      <c r="AF52" s="164"/>
      <c r="AG52" s="164"/>
      <c r="AH52" s="164"/>
      <c r="AI52" s="164"/>
      <c r="AJ52" s="164"/>
      <c r="AK52" s="150">
        <f t="shared" si="2"/>
        <v>0</v>
      </c>
    </row>
    <row r="53" spans="1:37" ht="28.5" customHeight="1" x14ac:dyDescent="0.25">
      <c r="A53" s="80"/>
      <c r="B53" s="7"/>
      <c r="C53" s="80" t="str">
        <f>IF(B53&lt;&gt;0,LISTAS!$C$2,"")</f>
        <v/>
      </c>
      <c r="D53" s="80" t="str">
        <f>IF(E53=LISTAS!$I$2,LISTAS!$J$2,IF(E53=LISTAS!$I$3,LISTAS!$J$3,IF(E53=LISTAS!$I$4,LISTAS!$J$4,IF(E53=LISTAS!$I$5,LISTAS!$J$5,IF(E53=LISTAS!$I$6,LISTAS!$J$6,IF(E53=LISTAS!$I$7,LISTAS!$J$7,IF(E53=LISTAS!$I$8,LISTAS!$J$8,IF(E53=LISTAS!$I$9,LISTAS!$J$9,IF(E53=LISTAS!$I$10,LISTAS!$J$10,IF(E53=LISTAS!$I$14,LISTAS!$J$14,IF(E53=LISTAS!$I$11,LISTAS!$J$11,IF(E53=LISTAS!$I$12,LISTAS!$J$12,IF(E53=LISTAS!$I$13,LISTAS!$J$13,"")))))))))))))</f>
        <v/>
      </c>
      <c r="E53" s="7"/>
      <c r="F53" s="7"/>
      <c r="G53" s="7"/>
      <c r="H53" s="7"/>
      <c r="I53" s="7"/>
      <c r="J53" s="7"/>
      <c r="K53" s="7"/>
      <c r="L53" s="7"/>
      <c r="M53" s="7"/>
      <c r="N53" s="7"/>
      <c r="O53" s="7"/>
      <c r="P53" s="7"/>
      <c r="Q53" s="7"/>
      <c r="R53" s="7"/>
      <c r="S53" s="7">
        <f t="shared" si="0"/>
        <v>0</v>
      </c>
      <c r="T53" s="7"/>
      <c r="U53" s="7"/>
      <c r="V53" s="80" t="str">
        <f t="shared" si="1"/>
        <v/>
      </c>
      <c r="W53" s="80" t="str">
        <f>IFERROR(VLOOKUP(X53,LISTAS!$D$2:$E$192,2,0),"INGRESE NOMBRE DEL ITEM")</f>
        <v>INGRESE NOMBRE DEL ITEM</v>
      </c>
      <c r="X53" s="7"/>
      <c r="Y53" s="164"/>
      <c r="Z53" s="164"/>
      <c r="AA53" s="164"/>
      <c r="AB53" s="164"/>
      <c r="AC53" s="164"/>
      <c r="AD53" s="164"/>
      <c r="AE53" s="164"/>
      <c r="AF53" s="164"/>
      <c r="AG53" s="164"/>
      <c r="AH53" s="164"/>
      <c r="AI53" s="164"/>
      <c r="AJ53" s="164"/>
      <c r="AK53" s="150">
        <f t="shared" si="2"/>
        <v>0</v>
      </c>
    </row>
    <row r="54" spans="1:37" ht="28.5" customHeight="1" x14ac:dyDescent="0.25">
      <c r="A54" s="80"/>
      <c r="B54" s="7"/>
      <c r="C54" s="80" t="str">
        <f>IF(B54&lt;&gt;0,LISTAS!$C$2,"")</f>
        <v/>
      </c>
      <c r="D54" s="80" t="str">
        <f>IF(E54=LISTAS!$I$2,LISTAS!$J$2,IF(E54=LISTAS!$I$3,LISTAS!$J$3,IF(E54=LISTAS!$I$4,LISTAS!$J$4,IF(E54=LISTAS!$I$5,LISTAS!$J$5,IF(E54=LISTAS!$I$6,LISTAS!$J$6,IF(E54=LISTAS!$I$7,LISTAS!$J$7,IF(E54=LISTAS!$I$8,LISTAS!$J$8,IF(E54=LISTAS!$I$9,LISTAS!$J$9,IF(E54=LISTAS!$I$10,LISTAS!$J$10,IF(E54=LISTAS!$I$14,LISTAS!$J$14,IF(E54=LISTAS!$I$11,LISTAS!$J$11,IF(E54=LISTAS!$I$12,LISTAS!$J$12,IF(E54=LISTAS!$I$13,LISTAS!$J$13,"")))))))))))))</f>
        <v/>
      </c>
      <c r="E54" s="7"/>
      <c r="F54" s="7"/>
      <c r="G54" s="7"/>
      <c r="H54" s="7"/>
      <c r="I54" s="7"/>
      <c r="J54" s="7"/>
      <c r="K54" s="7"/>
      <c r="L54" s="7"/>
      <c r="M54" s="7"/>
      <c r="N54" s="7"/>
      <c r="O54" s="7"/>
      <c r="P54" s="7"/>
      <c r="Q54" s="7"/>
      <c r="R54" s="7"/>
      <c r="S54" s="7">
        <f t="shared" si="0"/>
        <v>0</v>
      </c>
      <c r="T54" s="7"/>
      <c r="U54" s="7"/>
      <c r="V54" s="80" t="str">
        <f t="shared" si="1"/>
        <v/>
      </c>
      <c r="W54" s="80" t="str">
        <f>IFERROR(VLOOKUP(X54,LISTAS!$D$2:$E$192,2,0),"INGRESE NOMBRE DEL ITEM")</f>
        <v>INGRESE NOMBRE DEL ITEM</v>
      </c>
      <c r="X54" s="7"/>
      <c r="Y54" s="164"/>
      <c r="Z54" s="164"/>
      <c r="AA54" s="164"/>
      <c r="AB54" s="164"/>
      <c r="AC54" s="164"/>
      <c r="AD54" s="164"/>
      <c r="AE54" s="164"/>
      <c r="AF54" s="164"/>
      <c r="AG54" s="164"/>
      <c r="AH54" s="164"/>
      <c r="AI54" s="164"/>
      <c r="AJ54" s="164"/>
      <c r="AK54" s="150">
        <f t="shared" si="2"/>
        <v>0</v>
      </c>
    </row>
    <row r="55" spans="1:37" ht="28.5" customHeight="1" x14ac:dyDescent="0.25">
      <c r="A55" s="80"/>
      <c r="B55" s="7"/>
      <c r="C55" s="80" t="str">
        <f>IF(B55&lt;&gt;0,LISTAS!$C$2,"")</f>
        <v/>
      </c>
      <c r="D55" s="80" t="str">
        <f>IF(E55=LISTAS!$I$2,LISTAS!$J$2,IF(E55=LISTAS!$I$3,LISTAS!$J$3,IF(E55=LISTAS!$I$4,LISTAS!$J$4,IF(E55=LISTAS!$I$5,LISTAS!$J$5,IF(E55=LISTAS!$I$6,LISTAS!$J$6,IF(E55=LISTAS!$I$7,LISTAS!$J$7,IF(E55=LISTAS!$I$8,LISTAS!$J$8,IF(E55=LISTAS!$I$9,LISTAS!$J$9,IF(E55=LISTAS!$I$10,LISTAS!$J$10,IF(E55=LISTAS!$I$14,LISTAS!$J$14,IF(E55=LISTAS!$I$11,LISTAS!$J$11,IF(E55=LISTAS!$I$12,LISTAS!$J$12,IF(E55=LISTAS!$I$13,LISTAS!$J$13,"")))))))))))))</f>
        <v/>
      </c>
      <c r="E55" s="7"/>
      <c r="F55" s="7"/>
      <c r="G55" s="7"/>
      <c r="H55" s="7"/>
      <c r="I55" s="7"/>
      <c r="J55" s="7"/>
      <c r="K55" s="7"/>
      <c r="L55" s="7"/>
      <c r="M55" s="7"/>
      <c r="N55" s="7"/>
      <c r="O55" s="7"/>
      <c r="P55" s="7"/>
      <c r="Q55" s="7"/>
      <c r="R55" s="7"/>
      <c r="S55" s="7">
        <f t="shared" si="0"/>
        <v>0</v>
      </c>
      <c r="T55" s="7"/>
      <c r="U55" s="7"/>
      <c r="V55" s="80" t="str">
        <f t="shared" si="1"/>
        <v/>
      </c>
      <c r="W55" s="80" t="str">
        <f>IFERROR(VLOOKUP(X55,LISTAS!$D$2:$E$192,2,0),"INGRESE NOMBRE DEL ITEM")</f>
        <v>INGRESE NOMBRE DEL ITEM</v>
      </c>
      <c r="X55" s="7"/>
      <c r="Y55" s="164"/>
      <c r="Z55" s="164"/>
      <c r="AA55" s="164"/>
      <c r="AB55" s="164"/>
      <c r="AC55" s="164"/>
      <c r="AD55" s="164"/>
      <c r="AE55" s="164"/>
      <c r="AF55" s="164"/>
      <c r="AG55" s="164"/>
      <c r="AH55" s="164"/>
      <c r="AI55" s="164"/>
      <c r="AJ55" s="164"/>
      <c r="AK55" s="150">
        <f t="shared" si="2"/>
        <v>0</v>
      </c>
    </row>
    <row r="56" spans="1:37" ht="28.5" customHeight="1" x14ac:dyDescent="0.25">
      <c r="A56" s="80"/>
      <c r="B56" s="7"/>
      <c r="C56" s="80" t="str">
        <f>IF(B56&lt;&gt;0,LISTAS!$C$2,"")</f>
        <v/>
      </c>
      <c r="D56" s="80" t="str">
        <f>IF(E56=LISTAS!$I$2,LISTAS!$J$2,IF(E56=LISTAS!$I$3,LISTAS!$J$3,IF(E56=LISTAS!$I$4,LISTAS!$J$4,IF(E56=LISTAS!$I$5,LISTAS!$J$5,IF(E56=LISTAS!$I$6,LISTAS!$J$6,IF(E56=LISTAS!$I$7,LISTAS!$J$7,IF(E56=LISTAS!$I$8,LISTAS!$J$8,IF(E56=LISTAS!$I$9,LISTAS!$J$9,IF(E56=LISTAS!$I$10,LISTAS!$J$10,IF(E56=LISTAS!$I$14,LISTAS!$J$14,IF(E56=LISTAS!$I$11,LISTAS!$J$11,IF(E56=LISTAS!$I$12,LISTAS!$J$12,IF(E56=LISTAS!$I$13,LISTAS!$J$13,"")))))))))))))</f>
        <v/>
      </c>
      <c r="E56" s="7"/>
      <c r="F56" s="7"/>
      <c r="G56" s="7"/>
      <c r="H56" s="7"/>
      <c r="I56" s="7"/>
      <c r="J56" s="7"/>
      <c r="K56" s="7"/>
      <c r="L56" s="7"/>
      <c r="M56" s="7"/>
      <c r="N56" s="7"/>
      <c r="O56" s="7"/>
      <c r="P56" s="7"/>
      <c r="Q56" s="7"/>
      <c r="R56" s="7"/>
      <c r="S56" s="7">
        <f t="shared" si="0"/>
        <v>0</v>
      </c>
      <c r="T56" s="7"/>
      <c r="U56" s="7"/>
      <c r="V56" s="80" t="str">
        <f t="shared" si="1"/>
        <v/>
      </c>
      <c r="W56" s="80" t="str">
        <f>IFERROR(VLOOKUP(X56,LISTAS!$D$2:$E$192,2,0),"INGRESE NOMBRE DEL ITEM")</f>
        <v>INGRESE NOMBRE DEL ITEM</v>
      </c>
      <c r="X56" s="7"/>
      <c r="Y56" s="164"/>
      <c r="Z56" s="164"/>
      <c r="AA56" s="164"/>
      <c r="AB56" s="164"/>
      <c r="AC56" s="164"/>
      <c r="AD56" s="164"/>
      <c r="AE56" s="164"/>
      <c r="AF56" s="164"/>
      <c r="AG56" s="164"/>
      <c r="AH56" s="164"/>
      <c r="AI56" s="164"/>
      <c r="AJ56" s="164"/>
      <c r="AK56" s="150">
        <f t="shared" si="2"/>
        <v>0</v>
      </c>
    </row>
    <row r="57" spans="1:37" ht="28.5" customHeight="1" x14ac:dyDescent="0.25">
      <c r="A57" s="80"/>
      <c r="B57" s="7"/>
      <c r="C57" s="80" t="str">
        <f>IF(B57&lt;&gt;0,LISTAS!$C$2,"")</f>
        <v/>
      </c>
      <c r="D57" s="80" t="str">
        <f>IF(E57=LISTAS!$I$2,LISTAS!$J$2,IF(E57=LISTAS!$I$3,LISTAS!$J$3,IF(E57=LISTAS!$I$4,LISTAS!$J$4,IF(E57=LISTAS!$I$5,LISTAS!$J$5,IF(E57=LISTAS!$I$6,LISTAS!$J$6,IF(E57=LISTAS!$I$7,LISTAS!$J$7,IF(E57=LISTAS!$I$8,LISTAS!$J$8,IF(E57=LISTAS!$I$9,LISTAS!$J$9,IF(E57=LISTAS!$I$10,LISTAS!$J$10,IF(E57=LISTAS!$I$14,LISTAS!$J$14,IF(E57=LISTAS!$I$11,LISTAS!$J$11,IF(E57=LISTAS!$I$12,LISTAS!$J$12,IF(E57=LISTAS!$I$13,LISTAS!$J$13,"")))))))))))))</f>
        <v/>
      </c>
      <c r="E57" s="7"/>
      <c r="F57" s="7"/>
      <c r="G57" s="7"/>
      <c r="H57" s="7"/>
      <c r="I57" s="7"/>
      <c r="J57" s="7"/>
      <c r="K57" s="7"/>
      <c r="L57" s="7"/>
      <c r="M57" s="7"/>
      <c r="N57" s="7"/>
      <c r="O57" s="7"/>
      <c r="P57" s="7"/>
      <c r="Q57" s="7"/>
      <c r="R57" s="7"/>
      <c r="S57" s="7">
        <f t="shared" si="0"/>
        <v>0</v>
      </c>
      <c r="T57" s="7"/>
      <c r="U57" s="7"/>
      <c r="V57" s="80" t="str">
        <f t="shared" si="1"/>
        <v/>
      </c>
      <c r="W57" s="80" t="str">
        <f>IFERROR(VLOOKUP(X57,LISTAS!$D$2:$E$192,2,0),"INGRESE NOMBRE DEL ITEM")</f>
        <v>INGRESE NOMBRE DEL ITEM</v>
      </c>
      <c r="X57" s="7"/>
      <c r="Y57" s="164"/>
      <c r="Z57" s="164"/>
      <c r="AA57" s="164"/>
      <c r="AB57" s="164"/>
      <c r="AC57" s="164"/>
      <c r="AD57" s="164"/>
      <c r="AE57" s="164"/>
      <c r="AF57" s="164"/>
      <c r="AG57" s="164"/>
      <c r="AH57" s="164"/>
      <c r="AI57" s="164"/>
      <c r="AJ57" s="164"/>
      <c r="AK57" s="150">
        <f t="shared" si="2"/>
        <v>0</v>
      </c>
    </row>
    <row r="58" spans="1:37" ht="28.5" customHeight="1" x14ac:dyDescent="0.25">
      <c r="A58" s="80"/>
      <c r="B58" s="7"/>
      <c r="C58" s="80" t="str">
        <f>IF(B58&lt;&gt;0,LISTAS!$C$2,"")</f>
        <v/>
      </c>
      <c r="D58" s="80" t="str">
        <f>IF(E58=LISTAS!$I$2,LISTAS!$J$2,IF(E58=LISTAS!$I$3,LISTAS!$J$3,IF(E58=LISTAS!$I$4,LISTAS!$J$4,IF(E58=LISTAS!$I$5,LISTAS!$J$5,IF(E58=LISTAS!$I$6,LISTAS!$J$6,IF(E58=LISTAS!$I$7,LISTAS!$J$7,IF(E58=LISTAS!$I$8,LISTAS!$J$8,IF(E58=LISTAS!$I$9,LISTAS!$J$9,IF(E58=LISTAS!$I$10,LISTAS!$J$10,IF(E58=LISTAS!$I$14,LISTAS!$J$14,IF(E58=LISTAS!$I$11,LISTAS!$J$11,IF(E58=LISTAS!$I$12,LISTAS!$J$12,IF(E58=LISTAS!$I$13,LISTAS!$J$13,"")))))))))))))</f>
        <v/>
      </c>
      <c r="E58" s="7"/>
      <c r="F58" s="7"/>
      <c r="G58" s="7"/>
      <c r="H58" s="7"/>
      <c r="I58" s="7"/>
      <c r="J58" s="7"/>
      <c r="K58" s="7"/>
      <c r="L58" s="7"/>
      <c r="M58" s="7"/>
      <c r="N58" s="7"/>
      <c r="O58" s="7"/>
      <c r="P58" s="7"/>
      <c r="Q58" s="7"/>
      <c r="R58" s="7"/>
      <c r="S58" s="7">
        <f t="shared" si="0"/>
        <v>0</v>
      </c>
      <c r="T58" s="7"/>
      <c r="U58" s="7"/>
      <c r="V58" s="80" t="str">
        <f t="shared" si="1"/>
        <v/>
      </c>
      <c r="W58" s="80" t="str">
        <f>IFERROR(VLOOKUP(X58,LISTAS!$D$2:$E$192,2,0),"INGRESE NOMBRE DEL ITEM")</f>
        <v>INGRESE NOMBRE DEL ITEM</v>
      </c>
      <c r="X58" s="7"/>
      <c r="Y58" s="164"/>
      <c r="Z58" s="164"/>
      <c r="AA58" s="164"/>
      <c r="AB58" s="164"/>
      <c r="AC58" s="164"/>
      <c r="AD58" s="164"/>
      <c r="AE58" s="164"/>
      <c r="AF58" s="164"/>
      <c r="AG58" s="164"/>
      <c r="AH58" s="164"/>
      <c r="AI58" s="164"/>
      <c r="AJ58" s="164"/>
      <c r="AK58" s="150">
        <f t="shared" si="2"/>
        <v>0</v>
      </c>
    </row>
    <row r="59" spans="1:37" ht="28.5" customHeight="1" x14ac:dyDescent="0.25">
      <c r="A59" s="80"/>
      <c r="B59" s="7"/>
      <c r="C59" s="80" t="str">
        <f>IF(B59&lt;&gt;0,LISTAS!$C$2,"")</f>
        <v/>
      </c>
      <c r="D59" s="80" t="str">
        <f>IF(E59=LISTAS!$I$2,LISTAS!$J$2,IF(E59=LISTAS!$I$3,LISTAS!$J$3,IF(E59=LISTAS!$I$4,LISTAS!$J$4,IF(E59=LISTAS!$I$5,LISTAS!$J$5,IF(E59=LISTAS!$I$6,LISTAS!$J$6,IF(E59=LISTAS!$I$7,LISTAS!$J$7,IF(E59=LISTAS!$I$8,LISTAS!$J$8,IF(E59=LISTAS!$I$9,LISTAS!$J$9,IF(E59=LISTAS!$I$10,LISTAS!$J$10,IF(E59=LISTAS!$I$14,LISTAS!$J$14,IF(E59=LISTAS!$I$11,LISTAS!$J$11,IF(E59=LISTAS!$I$12,LISTAS!$J$12,IF(E59=LISTAS!$I$13,LISTAS!$J$13,"")))))))))))))</f>
        <v/>
      </c>
      <c r="E59" s="7"/>
      <c r="F59" s="7"/>
      <c r="G59" s="7"/>
      <c r="H59" s="7"/>
      <c r="I59" s="7"/>
      <c r="J59" s="7"/>
      <c r="K59" s="7"/>
      <c r="L59" s="7"/>
      <c r="M59" s="7"/>
      <c r="N59" s="7"/>
      <c r="O59" s="7"/>
      <c r="P59" s="7"/>
      <c r="Q59" s="7"/>
      <c r="R59" s="7"/>
      <c r="S59" s="7">
        <f t="shared" si="0"/>
        <v>0</v>
      </c>
      <c r="T59" s="7"/>
      <c r="U59" s="7"/>
      <c r="V59" s="80" t="str">
        <f t="shared" si="1"/>
        <v/>
      </c>
      <c r="W59" s="80" t="str">
        <f>IFERROR(VLOOKUP(X59,LISTAS!$D$2:$E$192,2,0),"INGRESE NOMBRE DEL ITEM")</f>
        <v>INGRESE NOMBRE DEL ITEM</v>
      </c>
      <c r="X59" s="7"/>
      <c r="Y59" s="164"/>
      <c r="Z59" s="164"/>
      <c r="AA59" s="164"/>
      <c r="AB59" s="164"/>
      <c r="AC59" s="164"/>
      <c r="AD59" s="164"/>
      <c r="AE59" s="164"/>
      <c r="AF59" s="164"/>
      <c r="AG59" s="164"/>
      <c r="AH59" s="164"/>
      <c r="AI59" s="164"/>
      <c r="AJ59" s="164"/>
      <c r="AK59" s="150">
        <f t="shared" si="2"/>
        <v>0</v>
      </c>
    </row>
    <row r="60" spans="1:37" ht="28.5" customHeight="1" x14ac:dyDescent="0.25">
      <c r="A60" s="80"/>
      <c r="B60" s="7"/>
      <c r="C60" s="80" t="str">
        <f>IF(B60&lt;&gt;0,LISTAS!$C$2,"")</f>
        <v/>
      </c>
      <c r="D60" s="80" t="str">
        <f>IF(E60=LISTAS!$I$2,LISTAS!$J$2,IF(E60=LISTAS!$I$3,LISTAS!$J$3,IF(E60=LISTAS!$I$4,LISTAS!$J$4,IF(E60=LISTAS!$I$5,LISTAS!$J$5,IF(E60=LISTAS!$I$6,LISTAS!$J$6,IF(E60=LISTAS!$I$7,LISTAS!$J$7,IF(E60=LISTAS!$I$8,LISTAS!$J$8,IF(E60=LISTAS!$I$9,LISTAS!$J$9,IF(E60=LISTAS!$I$10,LISTAS!$J$10,IF(E60=LISTAS!$I$14,LISTAS!$J$14,IF(E60=LISTAS!$I$11,LISTAS!$J$11,IF(E60=LISTAS!$I$12,LISTAS!$J$12,IF(E60=LISTAS!$I$13,LISTAS!$J$13,"")))))))))))))</f>
        <v/>
      </c>
      <c r="E60" s="7"/>
      <c r="F60" s="7"/>
      <c r="G60" s="7"/>
      <c r="H60" s="7"/>
      <c r="I60" s="7"/>
      <c r="J60" s="7"/>
      <c r="K60" s="7"/>
      <c r="L60" s="7"/>
      <c r="M60" s="7"/>
      <c r="N60" s="7"/>
      <c r="O60" s="7"/>
      <c r="P60" s="7"/>
      <c r="Q60" s="7"/>
      <c r="R60" s="7"/>
      <c r="S60" s="7">
        <f t="shared" si="0"/>
        <v>0</v>
      </c>
      <c r="T60" s="7"/>
      <c r="U60" s="7"/>
      <c r="V60" s="80" t="str">
        <f t="shared" si="1"/>
        <v/>
      </c>
      <c r="W60" s="80" t="str">
        <f>IFERROR(VLOOKUP(X60,LISTAS!$D$2:$E$192,2,0),"INGRESE NOMBRE DEL ITEM")</f>
        <v>INGRESE NOMBRE DEL ITEM</v>
      </c>
      <c r="X60" s="7"/>
      <c r="Y60" s="164"/>
      <c r="Z60" s="164"/>
      <c r="AA60" s="164"/>
      <c r="AB60" s="164"/>
      <c r="AC60" s="164"/>
      <c r="AD60" s="164"/>
      <c r="AE60" s="164"/>
      <c r="AF60" s="164"/>
      <c r="AG60" s="164"/>
      <c r="AH60" s="164"/>
      <c r="AI60" s="164"/>
      <c r="AJ60" s="164"/>
      <c r="AK60" s="150">
        <f t="shared" si="2"/>
        <v>0</v>
      </c>
    </row>
    <row r="61" spans="1:37" ht="28.5" customHeight="1" x14ac:dyDescent="0.25">
      <c r="A61" s="80"/>
      <c r="B61" s="7"/>
      <c r="C61" s="80" t="str">
        <f>IF(B61&lt;&gt;0,LISTAS!$C$2,"")</f>
        <v/>
      </c>
      <c r="D61" s="80" t="str">
        <f>IF(E61=LISTAS!$I$2,LISTAS!$J$2,IF(E61=LISTAS!$I$3,LISTAS!$J$3,IF(E61=LISTAS!$I$4,LISTAS!$J$4,IF(E61=LISTAS!$I$5,LISTAS!$J$5,IF(E61=LISTAS!$I$6,LISTAS!$J$6,IF(E61=LISTAS!$I$7,LISTAS!$J$7,IF(E61=LISTAS!$I$8,LISTAS!$J$8,IF(E61=LISTAS!$I$9,LISTAS!$J$9,IF(E61=LISTAS!$I$10,LISTAS!$J$10,IF(E61=LISTAS!$I$14,LISTAS!$J$14,IF(E61=LISTAS!$I$11,LISTAS!$J$11,IF(E61=LISTAS!$I$12,LISTAS!$J$12,IF(E61=LISTAS!$I$13,LISTAS!$J$13,"")))))))))))))</f>
        <v/>
      </c>
      <c r="E61" s="7"/>
      <c r="F61" s="7"/>
      <c r="G61" s="7"/>
      <c r="H61" s="7"/>
      <c r="I61" s="7"/>
      <c r="J61" s="7"/>
      <c r="K61" s="7"/>
      <c r="L61" s="7"/>
      <c r="M61" s="7"/>
      <c r="N61" s="7"/>
      <c r="O61" s="7"/>
      <c r="P61" s="7"/>
      <c r="Q61" s="7"/>
      <c r="R61" s="7"/>
      <c r="S61" s="7">
        <f t="shared" si="0"/>
        <v>0</v>
      </c>
      <c r="T61" s="7"/>
      <c r="U61" s="7"/>
      <c r="V61" s="80" t="str">
        <f t="shared" si="1"/>
        <v/>
      </c>
      <c r="W61" s="80" t="str">
        <f>IFERROR(VLOOKUP(X61,LISTAS!$D$2:$E$192,2,0),"INGRESE NOMBRE DEL ITEM")</f>
        <v>INGRESE NOMBRE DEL ITEM</v>
      </c>
      <c r="X61" s="7"/>
      <c r="Y61" s="164"/>
      <c r="Z61" s="164"/>
      <c r="AA61" s="164"/>
      <c r="AB61" s="164"/>
      <c r="AC61" s="164"/>
      <c r="AD61" s="164"/>
      <c r="AE61" s="164"/>
      <c r="AF61" s="164"/>
      <c r="AG61" s="164"/>
      <c r="AH61" s="164"/>
      <c r="AI61" s="164"/>
      <c r="AJ61" s="164"/>
      <c r="AK61" s="150">
        <f t="shared" si="2"/>
        <v>0</v>
      </c>
    </row>
    <row r="62" spans="1:37" ht="28.5" customHeight="1" x14ac:dyDescent="0.25">
      <c r="A62" s="80"/>
      <c r="B62" s="7"/>
      <c r="C62" s="80" t="str">
        <f>IF(B62&lt;&gt;0,LISTAS!$C$2,"")</f>
        <v/>
      </c>
      <c r="D62" s="80" t="str">
        <f>IF(E62=LISTAS!$I$2,LISTAS!$J$2,IF(E62=LISTAS!$I$3,LISTAS!$J$3,IF(E62=LISTAS!$I$4,LISTAS!$J$4,IF(E62=LISTAS!$I$5,LISTAS!$J$5,IF(E62=LISTAS!$I$6,LISTAS!$J$6,IF(E62=LISTAS!$I$7,LISTAS!$J$7,IF(E62=LISTAS!$I$8,LISTAS!$J$8,IF(E62=LISTAS!$I$9,LISTAS!$J$9,IF(E62=LISTAS!$I$10,LISTAS!$J$10,IF(E62=LISTAS!$I$14,LISTAS!$J$14,IF(E62=LISTAS!$I$11,LISTAS!$J$11,IF(E62=LISTAS!$I$12,LISTAS!$J$12,IF(E62=LISTAS!$I$13,LISTAS!$J$13,"")))))))))))))</f>
        <v/>
      </c>
      <c r="E62" s="7"/>
      <c r="F62" s="7"/>
      <c r="G62" s="7"/>
      <c r="H62" s="7"/>
      <c r="I62" s="7"/>
      <c r="J62" s="7"/>
      <c r="K62" s="7"/>
      <c r="L62" s="7"/>
      <c r="M62" s="7"/>
      <c r="N62" s="7"/>
      <c r="O62" s="7"/>
      <c r="P62" s="7"/>
      <c r="Q62" s="7"/>
      <c r="R62" s="7"/>
      <c r="S62" s="7">
        <f t="shared" si="0"/>
        <v>0</v>
      </c>
      <c r="T62" s="7"/>
      <c r="U62" s="7"/>
      <c r="V62" s="80" t="str">
        <f t="shared" si="1"/>
        <v/>
      </c>
      <c r="W62" s="80" t="str">
        <f>IFERROR(VLOOKUP(X62,LISTAS!$D$2:$E$192,2,0),"INGRESE NOMBRE DEL ITEM")</f>
        <v>INGRESE NOMBRE DEL ITEM</v>
      </c>
      <c r="X62" s="7"/>
      <c r="Y62" s="164"/>
      <c r="Z62" s="164"/>
      <c r="AA62" s="164"/>
      <c r="AB62" s="164"/>
      <c r="AC62" s="164"/>
      <c r="AD62" s="164"/>
      <c r="AE62" s="164"/>
      <c r="AF62" s="164"/>
      <c r="AG62" s="164"/>
      <c r="AH62" s="164"/>
      <c r="AI62" s="164"/>
      <c r="AJ62" s="164"/>
      <c r="AK62" s="150">
        <f t="shared" si="2"/>
        <v>0</v>
      </c>
    </row>
    <row r="63" spans="1:37" ht="28.5" customHeight="1" x14ac:dyDescent="0.25">
      <c r="A63" s="80"/>
      <c r="B63" s="7"/>
      <c r="C63" s="80" t="str">
        <f>IF(B63&lt;&gt;0,LISTAS!$C$2,"")</f>
        <v/>
      </c>
      <c r="D63" s="80" t="str">
        <f>IF(E63=LISTAS!$I$2,LISTAS!$J$2,IF(E63=LISTAS!$I$3,LISTAS!$J$3,IF(E63=LISTAS!$I$4,LISTAS!$J$4,IF(E63=LISTAS!$I$5,LISTAS!$J$5,IF(E63=LISTAS!$I$6,LISTAS!$J$6,IF(E63=LISTAS!$I$7,LISTAS!$J$7,IF(E63=LISTAS!$I$8,LISTAS!$J$8,IF(E63=LISTAS!$I$9,LISTAS!$J$9,IF(E63=LISTAS!$I$10,LISTAS!$J$10,IF(E63=LISTAS!$I$14,LISTAS!$J$14,IF(E63=LISTAS!$I$11,LISTAS!$J$11,IF(E63=LISTAS!$I$12,LISTAS!$J$12,IF(E63=LISTAS!$I$13,LISTAS!$J$13,"")))))))))))))</f>
        <v/>
      </c>
      <c r="E63" s="7"/>
      <c r="F63" s="7"/>
      <c r="G63" s="7"/>
      <c r="H63" s="7"/>
      <c r="I63" s="7"/>
      <c r="J63" s="7"/>
      <c r="K63" s="7"/>
      <c r="L63" s="7"/>
      <c r="M63" s="7"/>
      <c r="N63" s="7"/>
      <c r="O63" s="7"/>
      <c r="P63" s="7"/>
      <c r="Q63" s="7"/>
      <c r="R63" s="7"/>
      <c r="S63" s="7">
        <f t="shared" si="0"/>
        <v>0</v>
      </c>
      <c r="T63" s="7"/>
      <c r="U63" s="7"/>
      <c r="V63" s="80" t="str">
        <f t="shared" si="1"/>
        <v/>
      </c>
      <c r="W63" s="80" t="str">
        <f>IFERROR(VLOOKUP(X63,LISTAS!$D$2:$E$192,2,0),"INGRESE NOMBRE DEL ITEM")</f>
        <v>INGRESE NOMBRE DEL ITEM</v>
      </c>
      <c r="X63" s="7"/>
      <c r="Y63" s="164"/>
      <c r="Z63" s="164"/>
      <c r="AA63" s="164"/>
      <c r="AB63" s="164"/>
      <c r="AC63" s="164"/>
      <c r="AD63" s="164"/>
      <c r="AE63" s="164"/>
      <c r="AF63" s="164"/>
      <c r="AG63" s="164"/>
      <c r="AH63" s="164"/>
      <c r="AI63" s="164"/>
      <c r="AJ63" s="164"/>
      <c r="AK63" s="150">
        <f t="shared" si="2"/>
        <v>0</v>
      </c>
    </row>
    <row r="64" spans="1:37" ht="28.5" customHeight="1" x14ac:dyDescent="0.25">
      <c r="A64" s="80"/>
      <c r="B64" s="7"/>
      <c r="C64" s="80" t="str">
        <f>IF(B64&lt;&gt;0,LISTAS!$C$2,"")</f>
        <v/>
      </c>
      <c r="D64" s="80" t="str">
        <f>IF(E64=LISTAS!$I$2,LISTAS!$J$2,IF(E64=LISTAS!$I$3,LISTAS!$J$3,IF(E64=LISTAS!$I$4,LISTAS!$J$4,IF(E64=LISTAS!$I$5,LISTAS!$J$5,IF(E64=LISTAS!$I$6,LISTAS!$J$6,IF(E64=LISTAS!$I$7,LISTAS!$J$7,IF(E64=LISTAS!$I$8,LISTAS!$J$8,IF(E64=LISTAS!$I$9,LISTAS!$J$9,IF(E64=LISTAS!$I$10,LISTAS!$J$10,IF(E64=LISTAS!$I$14,LISTAS!$J$14,IF(E64=LISTAS!$I$11,LISTAS!$J$11,IF(E64=LISTAS!$I$12,LISTAS!$J$12,IF(E64=LISTAS!$I$13,LISTAS!$J$13,"")))))))))))))</f>
        <v/>
      </c>
      <c r="E64" s="7"/>
      <c r="F64" s="7"/>
      <c r="G64" s="7"/>
      <c r="H64" s="7"/>
      <c r="I64" s="7"/>
      <c r="J64" s="7"/>
      <c r="K64" s="7"/>
      <c r="L64" s="7"/>
      <c r="M64" s="7"/>
      <c r="N64" s="7"/>
      <c r="O64" s="7"/>
      <c r="P64" s="7"/>
      <c r="Q64" s="7"/>
      <c r="R64" s="7"/>
      <c r="S64" s="7">
        <f t="shared" si="0"/>
        <v>0</v>
      </c>
      <c r="T64" s="7"/>
      <c r="U64" s="7"/>
      <c r="V64" s="80" t="str">
        <f t="shared" si="1"/>
        <v/>
      </c>
      <c r="W64" s="80" t="str">
        <f>IFERROR(VLOOKUP(X64,LISTAS!$D$2:$E$192,2,0),"INGRESE NOMBRE DEL ITEM")</f>
        <v>INGRESE NOMBRE DEL ITEM</v>
      </c>
      <c r="X64" s="7"/>
      <c r="Y64" s="164"/>
      <c r="Z64" s="164"/>
      <c r="AA64" s="164"/>
      <c r="AB64" s="164"/>
      <c r="AC64" s="164"/>
      <c r="AD64" s="164"/>
      <c r="AE64" s="164"/>
      <c r="AF64" s="164"/>
      <c r="AG64" s="164"/>
      <c r="AH64" s="164"/>
      <c r="AI64" s="164"/>
      <c r="AJ64" s="164"/>
      <c r="AK64" s="150">
        <f t="shared" si="2"/>
        <v>0</v>
      </c>
    </row>
    <row r="65" spans="1:37" ht="28.5" customHeight="1" x14ac:dyDescent="0.25">
      <c r="A65" s="80"/>
      <c r="B65" s="7"/>
      <c r="C65" s="80" t="str">
        <f>IF(B65&lt;&gt;0,LISTAS!$C$2,"")</f>
        <v/>
      </c>
      <c r="D65" s="80" t="str">
        <f>IF(E65=LISTAS!$I$2,LISTAS!$J$2,IF(E65=LISTAS!$I$3,LISTAS!$J$3,IF(E65=LISTAS!$I$4,LISTAS!$J$4,IF(E65=LISTAS!$I$5,LISTAS!$J$5,IF(E65=LISTAS!$I$6,LISTAS!$J$6,IF(E65=LISTAS!$I$7,LISTAS!$J$7,IF(E65=LISTAS!$I$8,LISTAS!$J$8,IF(E65=LISTAS!$I$9,LISTAS!$J$9,IF(E65=LISTAS!$I$10,LISTAS!$J$10,IF(E65=LISTAS!$I$14,LISTAS!$J$14,IF(E65=LISTAS!$I$11,LISTAS!$J$11,IF(E65=LISTAS!$I$12,LISTAS!$J$12,IF(E65=LISTAS!$I$13,LISTAS!$J$13,"")))))))))))))</f>
        <v/>
      </c>
      <c r="E65" s="7"/>
      <c r="F65" s="7"/>
      <c r="G65" s="7"/>
      <c r="H65" s="7"/>
      <c r="I65" s="7"/>
      <c r="J65" s="7"/>
      <c r="K65" s="7"/>
      <c r="L65" s="7"/>
      <c r="M65" s="7"/>
      <c r="N65" s="7"/>
      <c r="O65" s="7"/>
      <c r="P65" s="7"/>
      <c r="Q65" s="7"/>
      <c r="R65" s="7"/>
      <c r="S65" s="7">
        <f t="shared" si="0"/>
        <v>0</v>
      </c>
      <c r="T65" s="7"/>
      <c r="U65" s="7"/>
      <c r="V65" s="80" t="str">
        <f t="shared" si="1"/>
        <v/>
      </c>
      <c r="W65" s="80" t="str">
        <f>IFERROR(VLOOKUP(X65,LISTAS!$D$2:$E$192,2,0),"INGRESE NOMBRE DEL ITEM")</f>
        <v>INGRESE NOMBRE DEL ITEM</v>
      </c>
      <c r="X65" s="7"/>
      <c r="Y65" s="164"/>
      <c r="Z65" s="164"/>
      <c r="AA65" s="164"/>
      <c r="AB65" s="164"/>
      <c r="AC65" s="164"/>
      <c r="AD65" s="164"/>
      <c r="AE65" s="164"/>
      <c r="AF65" s="164"/>
      <c r="AG65" s="164"/>
      <c r="AH65" s="164"/>
      <c r="AI65" s="164"/>
      <c r="AJ65" s="164"/>
      <c r="AK65" s="150">
        <f t="shared" si="2"/>
        <v>0</v>
      </c>
    </row>
    <row r="66" spans="1:37" ht="28.5" customHeight="1" x14ac:dyDescent="0.25">
      <c r="A66" s="80"/>
      <c r="B66" s="7"/>
      <c r="C66" s="80" t="str">
        <f>IF(B66&lt;&gt;0,LISTAS!$C$2,"")</f>
        <v/>
      </c>
      <c r="D66" s="80" t="str">
        <f>IF(E66=LISTAS!$I$2,LISTAS!$J$2,IF(E66=LISTAS!$I$3,LISTAS!$J$3,IF(E66=LISTAS!$I$4,LISTAS!$J$4,IF(E66=LISTAS!$I$5,LISTAS!$J$5,IF(E66=LISTAS!$I$6,LISTAS!$J$6,IF(E66=LISTAS!$I$7,LISTAS!$J$7,IF(E66=LISTAS!$I$8,LISTAS!$J$8,IF(E66=LISTAS!$I$9,LISTAS!$J$9,IF(E66=LISTAS!$I$10,LISTAS!$J$10,IF(E66=LISTAS!$I$14,LISTAS!$J$14,IF(E66=LISTAS!$I$11,LISTAS!$J$11,IF(E66=LISTAS!$I$12,LISTAS!$J$12,IF(E66=LISTAS!$I$13,LISTAS!$J$13,"")))))))))))))</f>
        <v/>
      </c>
      <c r="E66" s="7"/>
      <c r="F66" s="7"/>
      <c r="G66" s="7"/>
      <c r="H66" s="7"/>
      <c r="I66" s="7"/>
      <c r="J66" s="7"/>
      <c r="K66" s="7"/>
      <c r="L66" s="7"/>
      <c r="M66" s="7"/>
      <c r="N66" s="7"/>
      <c r="O66" s="7"/>
      <c r="P66" s="7"/>
      <c r="Q66" s="7"/>
      <c r="R66" s="7"/>
      <c r="S66" s="7">
        <f t="shared" si="0"/>
        <v>0</v>
      </c>
      <c r="T66" s="7"/>
      <c r="U66" s="7"/>
      <c r="V66" s="80" t="str">
        <f t="shared" si="1"/>
        <v/>
      </c>
      <c r="W66" s="80" t="str">
        <f>IFERROR(VLOOKUP(X66,LISTAS!$D$2:$E$192,2,0),"INGRESE NOMBRE DEL ITEM")</f>
        <v>INGRESE NOMBRE DEL ITEM</v>
      </c>
      <c r="X66" s="7"/>
      <c r="Y66" s="164"/>
      <c r="Z66" s="164"/>
      <c r="AA66" s="164"/>
      <c r="AB66" s="164"/>
      <c r="AC66" s="164"/>
      <c r="AD66" s="164"/>
      <c r="AE66" s="164"/>
      <c r="AF66" s="164"/>
      <c r="AG66" s="164"/>
      <c r="AH66" s="164"/>
      <c r="AI66" s="164"/>
      <c r="AJ66" s="164"/>
      <c r="AK66" s="150">
        <f t="shared" si="2"/>
        <v>0</v>
      </c>
    </row>
    <row r="67" spans="1:37" ht="28.5" customHeight="1" x14ac:dyDescent="0.25">
      <c r="A67" s="80"/>
      <c r="B67" s="7"/>
      <c r="C67" s="80" t="str">
        <f>IF(B67&lt;&gt;0,LISTAS!$C$2,"")</f>
        <v/>
      </c>
      <c r="D67" s="80" t="str">
        <f>IF(E67=LISTAS!$I$2,LISTAS!$J$2,IF(E67=LISTAS!$I$3,LISTAS!$J$3,IF(E67=LISTAS!$I$4,LISTAS!$J$4,IF(E67=LISTAS!$I$5,LISTAS!$J$5,IF(E67=LISTAS!$I$6,LISTAS!$J$6,IF(E67=LISTAS!$I$7,LISTAS!$J$7,IF(E67=LISTAS!$I$8,LISTAS!$J$8,IF(E67=LISTAS!$I$9,LISTAS!$J$9,IF(E67=LISTAS!$I$10,LISTAS!$J$10,IF(E67=LISTAS!$I$14,LISTAS!$J$14,IF(E67=LISTAS!$I$11,LISTAS!$J$11,IF(E67=LISTAS!$I$12,LISTAS!$J$12,IF(E67=LISTAS!$I$13,LISTAS!$J$13,"")))))))))))))</f>
        <v/>
      </c>
      <c r="E67" s="7"/>
      <c r="F67" s="7"/>
      <c r="G67" s="7"/>
      <c r="H67" s="7"/>
      <c r="I67" s="7"/>
      <c r="J67" s="7"/>
      <c r="K67" s="7"/>
      <c r="L67" s="7"/>
      <c r="M67" s="7"/>
      <c r="N67" s="7"/>
      <c r="O67" s="7"/>
      <c r="P67" s="7"/>
      <c r="Q67" s="7"/>
      <c r="R67" s="7"/>
      <c r="S67" s="7">
        <f t="shared" si="0"/>
        <v>0</v>
      </c>
      <c r="T67" s="7"/>
      <c r="U67" s="7"/>
      <c r="V67" s="80" t="str">
        <f t="shared" si="1"/>
        <v/>
      </c>
      <c r="W67" s="80" t="str">
        <f>IFERROR(VLOOKUP(X67,LISTAS!$D$2:$E$192,2,0),"INGRESE NOMBRE DEL ITEM")</f>
        <v>INGRESE NOMBRE DEL ITEM</v>
      </c>
      <c r="X67" s="7"/>
      <c r="Y67" s="164"/>
      <c r="Z67" s="164"/>
      <c r="AA67" s="164"/>
      <c r="AB67" s="164"/>
      <c r="AC67" s="164"/>
      <c r="AD67" s="164"/>
      <c r="AE67" s="164"/>
      <c r="AF67" s="164"/>
      <c r="AG67" s="164"/>
      <c r="AH67" s="164"/>
      <c r="AI67" s="164"/>
      <c r="AJ67" s="164"/>
      <c r="AK67" s="150">
        <f t="shared" si="2"/>
        <v>0</v>
      </c>
    </row>
    <row r="68" spans="1:37" ht="28.5" customHeight="1" x14ac:dyDescent="0.25">
      <c r="A68" s="80"/>
      <c r="B68" s="7"/>
      <c r="C68" s="80" t="str">
        <f>IF(B68&lt;&gt;0,LISTAS!$C$2,"")</f>
        <v/>
      </c>
      <c r="D68" s="80" t="str">
        <f>IF(E68=LISTAS!$I$2,LISTAS!$J$2,IF(E68=LISTAS!$I$3,LISTAS!$J$3,IF(E68=LISTAS!$I$4,LISTAS!$J$4,IF(E68=LISTAS!$I$5,LISTAS!$J$5,IF(E68=LISTAS!$I$6,LISTAS!$J$6,IF(E68=LISTAS!$I$7,LISTAS!$J$7,IF(E68=LISTAS!$I$8,LISTAS!$J$8,IF(E68=LISTAS!$I$9,LISTAS!$J$9,IF(E68=LISTAS!$I$10,LISTAS!$J$10,IF(E68=LISTAS!$I$14,LISTAS!$J$14,IF(E68=LISTAS!$I$11,LISTAS!$J$11,IF(E68=LISTAS!$I$12,LISTAS!$J$12,IF(E68=LISTAS!$I$13,LISTAS!$J$13,"")))))))))))))</f>
        <v/>
      </c>
      <c r="E68" s="7"/>
      <c r="F68" s="7"/>
      <c r="G68" s="7"/>
      <c r="H68" s="7"/>
      <c r="I68" s="7"/>
      <c r="J68" s="7"/>
      <c r="K68" s="7"/>
      <c r="L68" s="7"/>
      <c r="M68" s="7"/>
      <c r="N68" s="7"/>
      <c r="O68" s="7"/>
      <c r="P68" s="7"/>
      <c r="Q68" s="7"/>
      <c r="R68" s="7"/>
      <c r="S68" s="7">
        <f t="shared" si="0"/>
        <v>0</v>
      </c>
      <c r="T68" s="7"/>
      <c r="U68" s="7"/>
      <c r="V68" s="80" t="str">
        <f t="shared" si="1"/>
        <v/>
      </c>
      <c r="W68" s="80" t="str">
        <f>IFERROR(VLOOKUP(X68,LISTAS!$D$2:$E$192,2,0),"INGRESE NOMBRE DEL ITEM")</f>
        <v>INGRESE NOMBRE DEL ITEM</v>
      </c>
      <c r="X68" s="7"/>
      <c r="Y68" s="164"/>
      <c r="Z68" s="164"/>
      <c r="AA68" s="164"/>
      <c r="AB68" s="164"/>
      <c r="AC68" s="164"/>
      <c r="AD68" s="164"/>
      <c r="AE68" s="164"/>
      <c r="AF68" s="164"/>
      <c r="AG68" s="164"/>
      <c r="AH68" s="164"/>
      <c r="AI68" s="164"/>
      <c r="AJ68" s="164"/>
      <c r="AK68" s="150">
        <f t="shared" si="2"/>
        <v>0</v>
      </c>
    </row>
    <row r="69" spans="1:37" ht="28.5" customHeight="1" x14ac:dyDescent="0.25">
      <c r="A69" s="80"/>
      <c r="B69" s="7"/>
      <c r="C69" s="80" t="str">
        <f>IF(B69&lt;&gt;0,LISTAS!$C$2,"")</f>
        <v/>
      </c>
      <c r="D69" s="80" t="str">
        <f>IF(E69=LISTAS!$I$2,LISTAS!$J$2,IF(E69=LISTAS!$I$3,LISTAS!$J$3,IF(E69=LISTAS!$I$4,LISTAS!$J$4,IF(E69=LISTAS!$I$5,LISTAS!$J$5,IF(E69=LISTAS!$I$6,LISTAS!$J$6,IF(E69=LISTAS!$I$7,LISTAS!$J$7,IF(E69=LISTAS!$I$8,LISTAS!$J$8,IF(E69=LISTAS!$I$9,LISTAS!$J$9,IF(E69=LISTAS!$I$10,LISTAS!$J$10,IF(E69=LISTAS!$I$14,LISTAS!$J$14,IF(E69=LISTAS!$I$11,LISTAS!$J$11,IF(E69=LISTAS!$I$12,LISTAS!$J$12,IF(E69=LISTAS!$I$13,LISTAS!$J$13,"")))))))))))))</f>
        <v/>
      </c>
      <c r="E69" s="7"/>
      <c r="F69" s="7"/>
      <c r="G69" s="7"/>
      <c r="H69" s="7"/>
      <c r="I69" s="7"/>
      <c r="J69" s="7"/>
      <c r="K69" s="7"/>
      <c r="L69" s="7"/>
      <c r="M69" s="7"/>
      <c r="N69" s="7"/>
      <c r="O69" s="7"/>
      <c r="P69" s="7"/>
      <c r="Q69" s="7"/>
      <c r="R69" s="7"/>
      <c r="S69" s="7">
        <f t="shared" ref="S69:S108" si="3">SUM(G69:R69)</f>
        <v>0</v>
      </c>
      <c r="T69" s="7"/>
      <c r="U69" s="7"/>
      <c r="V69" s="80" t="str">
        <f t="shared" ref="V69:V132" si="4">IF(X69="","",MID(W69,1,2))</f>
        <v/>
      </c>
      <c r="W69" s="80" t="str">
        <f>IFERROR(VLOOKUP(X69,LISTAS!$D$2:$E$192,2,0),"INGRESE NOMBRE DEL ITEM")</f>
        <v>INGRESE NOMBRE DEL ITEM</v>
      </c>
      <c r="X69" s="7"/>
      <c r="Y69" s="164"/>
      <c r="Z69" s="164"/>
      <c r="AA69" s="164"/>
      <c r="AB69" s="164"/>
      <c r="AC69" s="164"/>
      <c r="AD69" s="164"/>
      <c r="AE69" s="164"/>
      <c r="AF69" s="164"/>
      <c r="AG69" s="164"/>
      <c r="AH69" s="164"/>
      <c r="AI69" s="164"/>
      <c r="AJ69" s="164"/>
      <c r="AK69" s="150">
        <f t="shared" ref="AK69:AK132" si="5">SUM(Y69:AJ69)</f>
        <v>0</v>
      </c>
    </row>
    <row r="70" spans="1:37" ht="28.5" customHeight="1" x14ac:dyDescent="0.25">
      <c r="A70" s="80"/>
      <c r="B70" s="7"/>
      <c r="C70" s="80" t="str">
        <f>IF(B70&lt;&gt;0,LISTAS!$C$2,"")</f>
        <v/>
      </c>
      <c r="D70" s="80" t="str">
        <f>IF(E70=LISTAS!$I$2,LISTAS!$J$2,IF(E70=LISTAS!$I$3,LISTAS!$J$3,IF(E70=LISTAS!$I$4,LISTAS!$J$4,IF(E70=LISTAS!$I$5,LISTAS!$J$5,IF(E70=LISTAS!$I$6,LISTAS!$J$6,IF(E70=LISTAS!$I$7,LISTAS!$J$7,IF(E70=LISTAS!$I$8,LISTAS!$J$8,IF(E70=LISTAS!$I$9,LISTAS!$J$9,IF(E70=LISTAS!$I$10,LISTAS!$J$10,IF(E70=LISTAS!$I$14,LISTAS!$J$14,IF(E70=LISTAS!$I$11,LISTAS!$J$11,IF(E70=LISTAS!$I$12,LISTAS!$J$12,IF(E70=LISTAS!$I$13,LISTAS!$J$13,"")))))))))))))</f>
        <v/>
      </c>
      <c r="E70" s="7"/>
      <c r="F70" s="7"/>
      <c r="G70" s="7"/>
      <c r="H70" s="7"/>
      <c r="I70" s="7"/>
      <c r="J70" s="7"/>
      <c r="K70" s="7"/>
      <c r="L70" s="7"/>
      <c r="M70" s="7"/>
      <c r="N70" s="7"/>
      <c r="O70" s="7"/>
      <c r="P70" s="7"/>
      <c r="Q70" s="7"/>
      <c r="R70" s="7"/>
      <c r="S70" s="7">
        <f t="shared" si="3"/>
        <v>0</v>
      </c>
      <c r="T70" s="7"/>
      <c r="U70" s="7"/>
      <c r="V70" s="80" t="str">
        <f t="shared" si="4"/>
        <v/>
      </c>
      <c r="W70" s="80" t="str">
        <f>IFERROR(VLOOKUP(X70,LISTAS!$D$2:$E$192,2,0),"INGRESE NOMBRE DEL ITEM")</f>
        <v>INGRESE NOMBRE DEL ITEM</v>
      </c>
      <c r="X70" s="7"/>
      <c r="Y70" s="164"/>
      <c r="Z70" s="164"/>
      <c r="AA70" s="164"/>
      <c r="AB70" s="164"/>
      <c r="AC70" s="164"/>
      <c r="AD70" s="164"/>
      <c r="AE70" s="164"/>
      <c r="AF70" s="164"/>
      <c r="AG70" s="164"/>
      <c r="AH70" s="164"/>
      <c r="AI70" s="164"/>
      <c r="AJ70" s="164"/>
      <c r="AK70" s="150">
        <f t="shared" si="5"/>
        <v>0</v>
      </c>
    </row>
    <row r="71" spans="1:37" ht="28.5" customHeight="1" x14ac:dyDescent="0.25">
      <c r="A71" s="80"/>
      <c r="B71" s="7"/>
      <c r="C71" s="80" t="str">
        <f>IF(B71&lt;&gt;0,LISTAS!$C$2,"")</f>
        <v/>
      </c>
      <c r="D71" s="80" t="str">
        <f>IF(E71=LISTAS!$I$2,LISTAS!$J$2,IF(E71=LISTAS!$I$3,LISTAS!$J$3,IF(E71=LISTAS!$I$4,LISTAS!$J$4,IF(E71=LISTAS!$I$5,LISTAS!$J$5,IF(E71=LISTAS!$I$6,LISTAS!$J$6,IF(E71=LISTAS!$I$7,LISTAS!$J$7,IF(E71=LISTAS!$I$8,LISTAS!$J$8,IF(E71=LISTAS!$I$9,LISTAS!$J$9,IF(E71=LISTAS!$I$10,LISTAS!$J$10,IF(E71=LISTAS!$I$14,LISTAS!$J$14,IF(E71=LISTAS!$I$11,LISTAS!$J$11,IF(E71=LISTAS!$I$12,LISTAS!$J$12,IF(E71=LISTAS!$I$13,LISTAS!$J$13,"")))))))))))))</f>
        <v/>
      </c>
      <c r="E71" s="7"/>
      <c r="F71" s="7"/>
      <c r="G71" s="7"/>
      <c r="H71" s="7"/>
      <c r="I71" s="7"/>
      <c r="J71" s="7"/>
      <c r="K71" s="7"/>
      <c r="L71" s="7"/>
      <c r="M71" s="7"/>
      <c r="N71" s="7"/>
      <c r="O71" s="7"/>
      <c r="P71" s="7"/>
      <c r="Q71" s="7"/>
      <c r="R71" s="7"/>
      <c r="S71" s="7">
        <f t="shared" si="3"/>
        <v>0</v>
      </c>
      <c r="T71" s="7"/>
      <c r="U71" s="7"/>
      <c r="V71" s="80" t="str">
        <f t="shared" si="4"/>
        <v/>
      </c>
      <c r="W71" s="80" t="str">
        <f>IFERROR(VLOOKUP(X71,LISTAS!$D$2:$E$192,2,0),"INGRESE NOMBRE DEL ITEM")</f>
        <v>INGRESE NOMBRE DEL ITEM</v>
      </c>
      <c r="X71" s="7"/>
      <c r="Y71" s="164"/>
      <c r="Z71" s="164"/>
      <c r="AA71" s="164"/>
      <c r="AB71" s="164"/>
      <c r="AC71" s="164"/>
      <c r="AD71" s="164"/>
      <c r="AE71" s="164"/>
      <c r="AF71" s="164"/>
      <c r="AG71" s="164"/>
      <c r="AH71" s="164"/>
      <c r="AI71" s="164"/>
      <c r="AJ71" s="164"/>
      <c r="AK71" s="150">
        <f t="shared" si="5"/>
        <v>0</v>
      </c>
    </row>
    <row r="72" spans="1:37" ht="28.5" customHeight="1" x14ac:dyDescent="0.25">
      <c r="A72" s="80"/>
      <c r="B72" s="7"/>
      <c r="C72" s="80" t="str">
        <f>IF(B72&lt;&gt;0,LISTAS!$C$2,"")</f>
        <v/>
      </c>
      <c r="D72" s="80" t="str">
        <f>IF(E72=LISTAS!$I$2,LISTAS!$J$2,IF(E72=LISTAS!$I$3,LISTAS!$J$3,IF(E72=LISTAS!$I$4,LISTAS!$J$4,IF(E72=LISTAS!$I$5,LISTAS!$J$5,IF(E72=LISTAS!$I$6,LISTAS!$J$6,IF(E72=LISTAS!$I$7,LISTAS!$J$7,IF(E72=LISTAS!$I$8,LISTAS!$J$8,IF(E72=LISTAS!$I$9,LISTAS!$J$9,IF(E72=LISTAS!$I$10,LISTAS!$J$10,IF(E72=LISTAS!$I$14,LISTAS!$J$14,IF(E72=LISTAS!$I$11,LISTAS!$J$11,IF(E72=LISTAS!$I$12,LISTAS!$J$12,IF(E72=LISTAS!$I$13,LISTAS!$J$13,"")))))))))))))</f>
        <v/>
      </c>
      <c r="E72" s="7"/>
      <c r="F72" s="7"/>
      <c r="G72" s="7"/>
      <c r="H72" s="7"/>
      <c r="I72" s="7"/>
      <c r="J72" s="7"/>
      <c r="K72" s="7"/>
      <c r="L72" s="7"/>
      <c r="M72" s="7"/>
      <c r="N72" s="7"/>
      <c r="O72" s="7"/>
      <c r="P72" s="7"/>
      <c r="Q72" s="7"/>
      <c r="R72" s="7"/>
      <c r="S72" s="7">
        <f t="shared" si="3"/>
        <v>0</v>
      </c>
      <c r="T72" s="7"/>
      <c r="U72" s="7"/>
      <c r="V72" s="80" t="str">
        <f t="shared" si="4"/>
        <v/>
      </c>
      <c r="W72" s="80" t="str">
        <f>IFERROR(VLOOKUP(X72,LISTAS!$D$2:$E$192,2,0),"INGRESE NOMBRE DEL ITEM")</f>
        <v>INGRESE NOMBRE DEL ITEM</v>
      </c>
      <c r="X72" s="7"/>
      <c r="Y72" s="164"/>
      <c r="Z72" s="164"/>
      <c r="AA72" s="164"/>
      <c r="AB72" s="164"/>
      <c r="AC72" s="164"/>
      <c r="AD72" s="164"/>
      <c r="AE72" s="164"/>
      <c r="AF72" s="164"/>
      <c r="AG72" s="164"/>
      <c r="AH72" s="164"/>
      <c r="AI72" s="164"/>
      <c r="AJ72" s="164"/>
      <c r="AK72" s="150">
        <f t="shared" si="5"/>
        <v>0</v>
      </c>
    </row>
    <row r="73" spans="1:37" ht="28.5" customHeight="1" x14ac:dyDescent="0.25">
      <c r="A73" s="80"/>
      <c r="B73" s="7"/>
      <c r="C73" s="80" t="str">
        <f>IF(B73&lt;&gt;0,LISTAS!$C$2,"")</f>
        <v/>
      </c>
      <c r="D73" s="80" t="str">
        <f>IF(E73=LISTAS!$I$2,LISTAS!$J$2,IF(E73=LISTAS!$I$3,LISTAS!$J$3,IF(E73=LISTAS!$I$4,LISTAS!$J$4,IF(E73=LISTAS!$I$5,LISTAS!$J$5,IF(E73=LISTAS!$I$6,LISTAS!$J$6,IF(E73=LISTAS!$I$7,LISTAS!$J$7,IF(E73=LISTAS!$I$8,LISTAS!$J$8,IF(E73=LISTAS!$I$9,LISTAS!$J$9,IF(E73=LISTAS!$I$10,LISTAS!$J$10,IF(E73=LISTAS!$I$14,LISTAS!$J$14,IF(E73=LISTAS!$I$11,LISTAS!$J$11,IF(E73=LISTAS!$I$12,LISTAS!$J$12,IF(E73=LISTAS!$I$13,LISTAS!$J$13,"")))))))))))))</f>
        <v/>
      </c>
      <c r="E73" s="7"/>
      <c r="F73" s="7"/>
      <c r="G73" s="7"/>
      <c r="H73" s="7"/>
      <c r="I73" s="7"/>
      <c r="J73" s="7"/>
      <c r="K73" s="7"/>
      <c r="L73" s="7"/>
      <c r="M73" s="7"/>
      <c r="N73" s="7"/>
      <c r="O73" s="7"/>
      <c r="P73" s="7"/>
      <c r="Q73" s="7"/>
      <c r="R73" s="7"/>
      <c r="S73" s="7">
        <f t="shared" si="3"/>
        <v>0</v>
      </c>
      <c r="T73" s="7"/>
      <c r="U73" s="7"/>
      <c r="V73" s="80" t="str">
        <f t="shared" si="4"/>
        <v/>
      </c>
      <c r="W73" s="80" t="str">
        <f>IFERROR(VLOOKUP(X73,LISTAS!$D$2:$E$192,2,0),"INGRESE NOMBRE DEL ITEM")</f>
        <v>INGRESE NOMBRE DEL ITEM</v>
      </c>
      <c r="X73" s="7"/>
      <c r="Y73" s="164"/>
      <c r="Z73" s="164"/>
      <c r="AA73" s="164"/>
      <c r="AB73" s="164"/>
      <c r="AC73" s="164"/>
      <c r="AD73" s="164"/>
      <c r="AE73" s="164"/>
      <c r="AF73" s="164"/>
      <c r="AG73" s="164"/>
      <c r="AH73" s="164"/>
      <c r="AI73" s="164"/>
      <c r="AJ73" s="164"/>
      <c r="AK73" s="150">
        <f t="shared" si="5"/>
        <v>0</v>
      </c>
    </row>
    <row r="74" spans="1:37" ht="28.5" customHeight="1" x14ac:dyDescent="0.25">
      <c r="A74" s="80"/>
      <c r="B74" s="7"/>
      <c r="C74" s="80" t="str">
        <f>IF(B74&lt;&gt;0,LISTAS!$C$2,"")</f>
        <v/>
      </c>
      <c r="D74" s="80" t="str">
        <f>IF(E74=LISTAS!$I$2,LISTAS!$J$2,IF(E74=LISTAS!$I$3,LISTAS!$J$3,IF(E74=LISTAS!$I$4,LISTAS!$J$4,IF(E74=LISTAS!$I$5,LISTAS!$J$5,IF(E74=LISTAS!$I$6,LISTAS!$J$6,IF(E74=LISTAS!$I$7,LISTAS!$J$7,IF(E74=LISTAS!$I$8,LISTAS!$J$8,IF(E74=LISTAS!$I$9,LISTAS!$J$9,IF(E74=LISTAS!$I$10,LISTAS!$J$10,IF(E74=LISTAS!$I$14,LISTAS!$J$14,IF(E74=LISTAS!$I$11,LISTAS!$J$11,IF(E74=LISTAS!$I$12,LISTAS!$J$12,IF(E74=LISTAS!$I$13,LISTAS!$J$13,"")))))))))))))</f>
        <v/>
      </c>
      <c r="E74" s="7"/>
      <c r="F74" s="7"/>
      <c r="G74" s="7"/>
      <c r="H74" s="7"/>
      <c r="I74" s="7"/>
      <c r="J74" s="7"/>
      <c r="K74" s="7"/>
      <c r="L74" s="7"/>
      <c r="M74" s="7"/>
      <c r="N74" s="7"/>
      <c r="O74" s="7"/>
      <c r="P74" s="7"/>
      <c r="Q74" s="7"/>
      <c r="R74" s="7"/>
      <c r="S74" s="7">
        <f t="shared" si="3"/>
        <v>0</v>
      </c>
      <c r="T74" s="7"/>
      <c r="U74" s="7"/>
      <c r="V74" s="80" t="str">
        <f t="shared" si="4"/>
        <v/>
      </c>
      <c r="W74" s="80" t="str">
        <f>IFERROR(VLOOKUP(X74,LISTAS!$D$2:$E$192,2,0),"INGRESE NOMBRE DEL ITEM")</f>
        <v>INGRESE NOMBRE DEL ITEM</v>
      </c>
      <c r="X74" s="7"/>
      <c r="Y74" s="164"/>
      <c r="Z74" s="164"/>
      <c r="AA74" s="164"/>
      <c r="AB74" s="164"/>
      <c r="AC74" s="164"/>
      <c r="AD74" s="164"/>
      <c r="AE74" s="164"/>
      <c r="AF74" s="164"/>
      <c r="AG74" s="164"/>
      <c r="AH74" s="164"/>
      <c r="AI74" s="164"/>
      <c r="AJ74" s="164"/>
      <c r="AK74" s="150">
        <f t="shared" si="5"/>
        <v>0</v>
      </c>
    </row>
    <row r="75" spans="1:37" ht="28.5" customHeight="1" x14ac:dyDescent="0.25">
      <c r="A75" s="80"/>
      <c r="B75" s="7"/>
      <c r="C75" s="80" t="str">
        <f>IF(B75&lt;&gt;0,LISTAS!$C$2,"")</f>
        <v/>
      </c>
      <c r="D75" s="80" t="str">
        <f>IF(E75=LISTAS!$I$2,LISTAS!$J$2,IF(E75=LISTAS!$I$3,LISTAS!$J$3,IF(E75=LISTAS!$I$4,LISTAS!$J$4,IF(E75=LISTAS!$I$5,LISTAS!$J$5,IF(E75=LISTAS!$I$6,LISTAS!$J$6,IF(E75=LISTAS!$I$7,LISTAS!$J$7,IF(E75=LISTAS!$I$8,LISTAS!$J$8,IF(E75=LISTAS!$I$9,LISTAS!$J$9,IF(E75=LISTAS!$I$10,LISTAS!$J$10,IF(E75=LISTAS!$I$14,LISTAS!$J$14,IF(E75=LISTAS!$I$11,LISTAS!$J$11,IF(E75=LISTAS!$I$12,LISTAS!$J$12,IF(E75=LISTAS!$I$13,LISTAS!$J$13,"")))))))))))))</f>
        <v/>
      </c>
      <c r="E75" s="7"/>
      <c r="F75" s="7"/>
      <c r="G75" s="7"/>
      <c r="H75" s="7"/>
      <c r="I75" s="7"/>
      <c r="J75" s="7"/>
      <c r="K75" s="7"/>
      <c r="L75" s="7"/>
      <c r="M75" s="7"/>
      <c r="N75" s="7"/>
      <c r="O75" s="7"/>
      <c r="P75" s="7"/>
      <c r="Q75" s="7"/>
      <c r="R75" s="7"/>
      <c r="S75" s="7">
        <f t="shared" si="3"/>
        <v>0</v>
      </c>
      <c r="T75" s="7"/>
      <c r="U75" s="7"/>
      <c r="V75" s="80" t="str">
        <f t="shared" si="4"/>
        <v/>
      </c>
      <c r="W75" s="80" t="str">
        <f>IFERROR(VLOOKUP(X75,LISTAS!$D$2:$E$192,2,0),"INGRESE NOMBRE DEL ITEM")</f>
        <v>INGRESE NOMBRE DEL ITEM</v>
      </c>
      <c r="X75" s="7"/>
      <c r="Y75" s="164"/>
      <c r="Z75" s="164"/>
      <c r="AA75" s="164"/>
      <c r="AB75" s="164"/>
      <c r="AC75" s="164"/>
      <c r="AD75" s="164"/>
      <c r="AE75" s="164"/>
      <c r="AF75" s="164"/>
      <c r="AG75" s="164"/>
      <c r="AH75" s="164"/>
      <c r="AI75" s="164"/>
      <c r="AJ75" s="164"/>
      <c r="AK75" s="150">
        <f t="shared" si="5"/>
        <v>0</v>
      </c>
    </row>
    <row r="76" spans="1:37" ht="28.5" customHeight="1" x14ac:dyDescent="0.25">
      <c r="A76" s="80"/>
      <c r="B76" s="7"/>
      <c r="C76" s="80" t="str">
        <f>IF(B76&lt;&gt;0,LISTAS!$C$2,"")</f>
        <v/>
      </c>
      <c r="D76" s="80" t="str">
        <f>IF(E76=LISTAS!$I$2,LISTAS!$J$2,IF(E76=LISTAS!$I$3,LISTAS!$J$3,IF(E76=LISTAS!$I$4,LISTAS!$J$4,IF(E76=LISTAS!$I$5,LISTAS!$J$5,IF(E76=LISTAS!$I$6,LISTAS!$J$6,IF(E76=LISTAS!$I$7,LISTAS!$J$7,IF(E76=LISTAS!$I$8,LISTAS!$J$8,IF(E76=LISTAS!$I$9,LISTAS!$J$9,IF(E76=LISTAS!$I$10,LISTAS!$J$10,IF(E76=LISTAS!$I$14,LISTAS!$J$14,IF(E76=LISTAS!$I$11,LISTAS!$J$11,IF(E76=LISTAS!$I$12,LISTAS!$J$12,IF(E76=LISTAS!$I$13,LISTAS!$J$13,"")))))))))))))</f>
        <v/>
      </c>
      <c r="E76" s="7"/>
      <c r="F76" s="7"/>
      <c r="G76" s="7"/>
      <c r="H76" s="7"/>
      <c r="I76" s="7"/>
      <c r="J76" s="7"/>
      <c r="K76" s="7"/>
      <c r="L76" s="7"/>
      <c r="M76" s="7"/>
      <c r="N76" s="7"/>
      <c r="O76" s="7"/>
      <c r="P76" s="7"/>
      <c r="Q76" s="7"/>
      <c r="R76" s="7"/>
      <c r="S76" s="7">
        <f t="shared" si="3"/>
        <v>0</v>
      </c>
      <c r="T76" s="7"/>
      <c r="U76" s="7"/>
      <c r="V76" s="80" t="str">
        <f t="shared" si="4"/>
        <v/>
      </c>
      <c r="W76" s="80" t="str">
        <f>IFERROR(VLOOKUP(X76,LISTAS!$D$2:$E$192,2,0),"INGRESE NOMBRE DEL ITEM")</f>
        <v>INGRESE NOMBRE DEL ITEM</v>
      </c>
      <c r="X76" s="7"/>
      <c r="Y76" s="164"/>
      <c r="Z76" s="164"/>
      <c r="AA76" s="164"/>
      <c r="AB76" s="164"/>
      <c r="AC76" s="164"/>
      <c r="AD76" s="164"/>
      <c r="AE76" s="164"/>
      <c r="AF76" s="164"/>
      <c r="AG76" s="164"/>
      <c r="AH76" s="164"/>
      <c r="AI76" s="164"/>
      <c r="AJ76" s="164"/>
      <c r="AK76" s="150">
        <f t="shared" si="5"/>
        <v>0</v>
      </c>
    </row>
    <row r="77" spans="1:37" ht="28.5" customHeight="1" x14ac:dyDescent="0.25">
      <c r="A77" s="80"/>
      <c r="B77" s="7"/>
      <c r="C77" s="80" t="str">
        <f>IF(B77&lt;&gt;0,LISTAS!$C$2,"")</f>
        <v/>
      </c>
      <c r="D77" s="80" t="str">
        <f>IF(E77=LISTAS!$I$2,LISTAS!$J$2,IF(E77=LISTAS!$I$3,LISTAS!$J$3,IF(E77=LISTAS!$I$4,LISTAS!$J$4,IF(E77=LISTAS!$I$5,LISTAS!$J$5,IF(E77=LISTAS!$I$6,LISTAS!$J$6,IF(E77=LISTAS!$I$7,LISTAS!$J$7,IF(E77=LISTAS!$I$8,LISTAS!$J$8,IF(E77=LISTAS!$I$9,LISTAS!$J$9,IF(E77=LISTAS!$I$10,LISTAS!$J$10,IF(E77=LISTAS!$I$14,LISTAS!$J$14,IF(E77=LISTAS!$I$11,LISTAS!$J$11,IF(E77=LISTAS!$I$12,LISTAS!$J$12,IF(E77=LISTAS!$I$13,LISTAS!$J$13,"")))))))))))))</f>
        <v/>
      </c>
      <c r="E77" s="7"/>
      <c r="F77" s="7"/>
      <c r="G77" s="7"/>
      <c r="H77" s="7"/>
      <c r="I77" s="7"/>
      <c r="J77" s="7"/>
      <c r="K77" s="7"/>
      <c r="L77" s="7"/>
      <c r="M77" s="7"/>
      <c r="N77" s="7"/>
      <c r="O77" s="7"/>
      <c r="P77" s="7"/>
      <c r="Q77" s="7"/>
      <c r="R77" s="7"/>
      <c r="S77" s="7">
        <f t="shared" si="3"/>
        <v>0</v>
      </c>
      <c r="T77" s="7"/>
      <c r="U77" s="7"/>
      <c r="V77" s="80" t="str">
        <f t="shared" si="4"/>
        <v/>
      </c>
      <c r="W77" s="80" t="str">
        <f>IFERROR(VLOOKUP(X77,LISTAS!$D$2:$E$192,2,0),"INGRESE NOMBRE DEL ITEM")</f>
        <v>INGRESE NOMBRE DEL ITEM</v>
      </c>
      <c r="X77" s="7"/>
      <c r="Y77" s="164"/>
      <c r="Z77" s="164"/>
      <c r="AA77" s="164"/>
      <c r="AB77" s="164"/>
      <c r="AC77" s="164"/>
      <c r="AD77" s="164"/>
      <c r="AE77" s="164"/>
      <c r="AF77" s="164"/>
      <c r="AG77" s="164"/>
      <c r="AH77" s="164"/>
      <c r="AI77" s="164"/>
      <c r="AJ77" s="164"/>
      <c r="AK77" s="150">
        <f t="shared" si="5"/>
        <v>0</v>
      </c>
    </row>
    <row r="78" spans="1:37" ht="28.5" customHeight="1" x14ac:dyDescent="0.25">
      <c r="A78" s="80"/>
      <c r="B78" s="7"/>
      <c r="C78" s="80" t="str">
        <f>IF(B78&lt;&gt;0,LISTAS!$C$2,"")</f>
        <v/>
      </c>
      <c r="D78" s="80" t="str">
        <f>IF(E78=LISTAS!$I$2,LISTAS!$J$2,IF(E78=LISTAS!$I$3,LISTAS!$J$3,IF(E78=LISTAS!$I$4,LISTAS!$J$4,IF(E78=LISTAS!$I$5,LISTAS!$J$5,IF(E78=LISTAS!$I$6,LISTAS!$J$6,IF(E78=LISTAS!$I$7,LISTAS!$J$7,IF(E78=LISTAS!$I$8,LISTAS!$J$8,IF(E78=LISTAS!$I$9,LISTAS!$J$9,IF(E78=LISTAS!$I$10,LISTAS!$J$10,IF(E78=LISTAS!$I$14,LISTAS!$J$14,IF(E78=LISTAS!$I$11,LISTAS!$J$11,IF(E78=LISTAS!$I$12,LISTAS!$J$12,IF(E78=LISTAS!$I$13,LISTAS!$J$13,"")))))))))))))</f>
        <v/>
      </c>
      <c r="E78" s="7"/>
      <c r="F78" s="7"/>
      <c r="G78" s="7"/>
      <c r="H78" s="7"/>
      <c r="I78" s="7"/>
      <c r="J78" s="7"/>
      <c r="K78" s="7"/>
      <c r="L78" s="7"/>
      <c r="M78" s="7"/>
      <c r="N78" s="7"/>
      <c r="O78" s="7"/>
      <c r="P78" s="7"/>
      <c r="Q78" s="7"/>
      <c r="R78" s="7"/>
      <c r="S78" s="7">
        <f t="shared" si="3"/>
        <v>0</v>
      </c>
      <c r="T78" s="7"/>
      <c r="U78" s="7"/>
      <c r="V78" s="80" t="str">
        <f t="shared" si="4"/>
        <v/>
      </c>
      <c r="W78" s="80" t="str">
        <f>IFERROR(VLOOKUP(X78,LISTAS!$D$2:$E$192,2,0),"INGRESE NOMBRE DEL ITEM")</f>
        <v>INGRESE NOMBRE DEL ITEM</v>
      </c>
      <c r="X78" s="7"/>
      <c r="Y78" s="164"/>
      <c r="Z78" s="164"/>
      <c r="AA78" s="164"/>
      <c r="AB78" s="164"/>
      <c r="AC78" s="164"/>
      <c r="AD78" s="164"/>
      <c r="AE78" s="164"/>
      <c r="AF78" s="164"/>
      <c r="AG78" s="164"/>
      <c r="AH78" s="164"/>
      <c r="AI78" s="164"/>
      <c r="AJ78" s="164"/>
      <c r="AK78" s="150">
        <f t="shared" si="5"/>
        <v>0</v>
      </c>
    </row>
    <row r="79" spans="1:37" ht="28.5" customHeight="1" x14ac:dyDescent="0.25">
      <c r="A79" s="80"/>
      <c r="B79" s="7"/>
      <c r="C79" s="80" t="str">
        <f>IF(B79&lt;&gt;0,LISTAS!$C$2,"")</f>
        <v/>
      </c>
      <c r="D79" s="80" t="str">
        <f>IF(E79=LISTAS!$I$2,LISTAS!$J$2,IF(E79=LISTAS!$I$3,LISTAS!$J$3,IF(E79=LISTAS!$I$4,LISTAS!$J$4,IF(E79=LISTAS!$I$5,LISTAS!$J$5,IF(E79=LISTAS!$I$6,LISTAS!$J$6,IF(E79=LISTAS!$I$7,LISTAS!$J$7,IF(E79=LISTAS!$I$8,LISTAS!$J$8,IF(E79=LISTAS!$I$9,LISTAS!$J$9,IF(E79=LISTAS!$I$10,LISTAS!$J$10,IF(E79=LISTAS!$I$14,LISTAS!$J$14,IF(E79=LISTAS!$I$11,LISTAS!$J$11,IF(E79=LISTAS!$I$12,LISTAS!$J$12,IF(E79=LISTAS!$I$13,LISTAS!$J$13,"")))))))))))))</f>
        <v/>
      </c>
      <c r="E79" s="7"/>
      <c r="F79" s="7"/>
      <c r="G79" s="7"/>
      <c r="H79" s="7"/>
      <c r="I79" s="7"/>
      <c r="J79" s="7"/>
      <c r="K79" s="7"/>
      <c r="L79" s="7"/>
      <c r="M79" s="7"/>
      <c r="N79" s="7"/>
      <c r="O79" s="7"/>
      <c r="P79" s="7"/>
      <c r="Q79" s="7"/>
      <c r="R79" s="7"/>
      <c r="S79" s="7">
        <f t="shared" si="3"/>
        <v>0</v>
      </c>
      <c r="T79" s="7"/>
      <c r="U79" s="7"/>
      <c r="V79" s="80" t="str">
        <f t="shared" si="4"/>
        <v/>
      </c>
      <c r="W79" s="80" t="str">
        <f>IFERROR(VLOOKUP(X79,LISTAS!$D$2:$E$192,2,0),"INGRESE NOMBRE DEL ITEM")</f>
        <v>INGRESE NOMBRE DEL ITEM</v>
      </c>
      <c r="X79" s="7"/>
      <c r="Y79" s="164"/>
      <c r="Z79" s="164"/>
      <c r="AA79" s="164"/>
      <c r="AB79" s="164"/>
      <c r="AC79" s="164"/>
      <c r="AD79" s="164"/>
      <c r="AE79" s="164"/>
      <c r="AF79" s="164"/>
      <c r="AG79" s="164"/>
      <c r="AH79" s="164"/>
      <c r="AI79" s="164"/>
      <c r="AJ79" s="164"/>
      <c r="AK79" s="150">
        <f t="shared" si="5"/>
        <v>0</v>
      </c>
    </row>
    <row r="80" spans="1:37" ht="28.5" customHeight="1" x14ac:dyDescent="0.25">
      <c r="A80" s="80"/>
      <c r="B80" s="7"/>
      <c r="C80" s="80" t="str">
        <f>IF(B80&lt;&gt;0,LISTAS!$C$2,"")</f>
        <v/>
      </c>
      <c r="D80" s="80" t="str">
        <f>IF(E80=LISTAS!$I$2,LISTAS!$J$2,IF(E80=LISTAS!$I$3,LISTAS!$J$3,IF(E80=LISTAS!$I$4,LISTAS!$J$4,IF(E80=LISTAS!$I$5,LISTAS!$J$5,IF(E80=LISTAS!$I$6,LISTAS!$J$6,IF(E80=LISTAS!$I$7,LISTAS!$J$7,IF(E80=LISTAS!$I$8,LISTAS!$J$8,IF(E80=LISTAS!$I$9,LISTAS!$J$9,IF(E80=LISTAS!$I$10,LISTAS!$J$10,IF(E80=LISTAS!$I$14,LISTAS!$J$14,IF(E80=LISTAS!$I$11,LISTAS!$J$11,IF(E80=LISTAS!$I$12,LISTAS!$J$12,IF(E80=LISTAS!$I$13,LISTAS!$J$13,"")))))))))))))</f>
        <v/>
      </c>
      <c r="E80" s="7"/>
      <c r="F80" s="7"/>
      <c r="G80" s="7"/>
      <c r="H80" s="7"/>
      <c r="I80" s="7"/>
      <c r="J80" s="7"/>
      <c r="K80" s="7"/>
      <c r="L80" s="7"/>
      <c r="M80" s="7"/>
      <c r="N80" s="7"/>
      <c r="O80" s="7"/>
      <c r="P80" s="7"/>
      <c r="Q80" s="7"/>
      <c r="R80" s="7"/>
      <c r="S80" s="7">
        <f t="shared" si="3"/>
        <v>0</v>
      </c>
      <c r="T80" s="7"/>
      <c r="U80" s="7"/>
      <c r="V80" s="80" t="str">
        <f t="shared" si="4"/>
        <v/>
      </c>
      <c r="W80" s="80" t="str">
        <f>IFERROR(VLOOKUP(X80,LISTAS!$D$2:$E$192,2,0),"INGRESE NOMBRE DEL ITEM")</f>
        <v>INGRESE NOMBRE DEL ITEM</v>
      </c>
      <c r="X80" s="7"/>
      <c r="Y80" s="164"/>
      <c r="Z80" s="164"/>
      <c r="AA80" s="164"/>
      <c r="AB80" s="164"/>
      <c r="AC80" s="164"/>
      <c r="AD80" s="164"/>
      <c r="AE80" s="164"/>
      <c r="AF80" s="164"/>
      <c r="AG80" s="164"/>
      <c r="AH80" s="164"/>
      <c r="AI80" s="164"/>
      <c r="AJ80" s="164"/>
      <c r="AK80" s="150">
        <f t="shared" si="5"/>
        <v>0</v>
      </c>
    </row>
    <row r="81" spans="1:37" ht="28.5" customHeight="1" x14ac:dyDescent="0.25">
      <c r="A81" s="80"/>
      <c r="B81" s="7"/>
      <c r="C81" s="80" t="str">
        <f>IF(B81&lt;&gt;0,LISTAS!$C$2,"")</f>
        <v/>
      </c>
      <c r="D81" s="80" t="str">
        <f>IF(E81=LISTAS!$I$2,LISTAS!$J$2,IF(E81=LISTAS!$I$3,LISTAS!$J$3,IF(E81=LISTAS!$I$4,LISTAS!$J$4,IF(E81=LISTAS!$I$5,LISTAS!$J$5,IF(E81=LISTAS!$I$6,LISTAS!$J$6,IF(E81=LISTAS!$I$7,LISTAS!$J$7,IF(E81=LISTAS!$I$8,LISTAS!$J$8,IF(E81=LISTAS!$I$9,LISTAS!$J$9,IF(E81=LISTAS!$I$10,LISTAS!$J$10,IF(E81=LISTAS!$I$14,LISTAS!$J$14,IF(E81=LISTAS!$I$11,LISTAS!$J$11,IF(E81=LISTAS!$I$12,LISTAS!$J$12,IF(E81=LISTAS!$I$13,LISTAS!$J$13,"")))))))))))))</f>
        <v/>
      </c>
      <c r="E81" s="7"/>
      <c r="F81" s="7"/>
      <c r="G81" s="7"/>
      <c r="H81" s="7"/>
      <c r="I81" s="7"/>
      <c r="J81" s="7"/>
      <c r="K81" s="7"/>
      <c r="L81" s="7"/>
      <c r="M81" s="7"/>
      <c r="N81" s="7"/>
      <c r="O81" s="7"/>
      <c r="P81" s="7"/>
      <c r="Q81" s="7"/>
      <c r="R81" s="7"/>
      <c r="S81" s="7">
        <f t="shared" si="3"/>
        <v>0</v>
      </c>
      <c r="T81" s="7"/>
      <c r="U81" s="7"/>
      <c r="V81" s="80" t="str">
        <f t="shared" si="4"/>
        <v/>
      </c>
      <c r="W81" s="80" t="str">
        <f>IFERROR(VLOOKUP(X81,LISTAS!$D$2:$E$192,2,0),"INGRESE NOMBRE DEL ITEM")</f>
        <v>INGRESE NOMBRE DEL ITEM</v>
      </c>
      <c r="X81" s="7"/>
      <c r="Y81" s="164"/>
      <c r="Z81" s="164"/>
      <c r="AA81" s="164"/>
      <c r="AB81" s="164"/>
      <c r="AC81" s="164"/>
      <c r="AD81" s="164"/>
      <c r="AE81" s="164"/>
      <c r="AF81" s="164"/>
      <c r="AG81" s="164"/>
      <c r="AH81" s="164"/>
      <c r="AI81" s="164"/>
      <c r="AJ81" s="164"/>
      <c r="AK81" s="150">
        <f t="shared" si="5"/>
        <v>0</v>
      </c>
    </row>
    <row r="82" spans="1:37" ht="28.5" customHeight="1" x14ac:dyDescent="0.25">
      <c r="A82" s="80"/>
      <c r="B82" s="7"/>
      <c r="C82" s="80" t="str">
        <f>IF(B82&lt;&gt;0,LISTAS!$C$2,"")</f>
        <v/>
      </c>
      <c r="D82" s="80" t="str">
        <f>IF(E82=LISTAS!$I$2,LISTAS!$J$2,IF(E82=LISTAS!$I$3,LISTAS!$J$3,IF(E82=LISTAS!$I$4,LISTAS!$J$4,IF(E82=LISTAS!$I$5,LISTAS!$J$5,IF(E82=LISTAS!$I$6,LISTAS!$J$6,IF(E82=LISTAS!$I$7,LISTAS!$J$7,IF(E82=LISTAS!$I$8,LISTAS!$J$8,IF(E82=LISTAS!$I$9,LISTAS!$J$9,IF(E82=LISTAS!$I$10,LISTAS!$J$10,IF(E82=LISTAS!$I$14,LISTAS!$J$14,IF(E82=LISTAS!$I$11,LISTAS!$J$11,IF(E82=LISTAS!$I$12,LISTAS!$J$12,IF(E82=LISTAS!$I$13,LISTAS!$J$13,"")))))))))))))</f>
        <v/>
      </c>
      <c r="E82" s="7"/>
      <c r="F82" s="7"/>
      <c r="G82" s="7"/>
      <c r="H82" s="7"/>
      <c r="I82" s="7"/>
      <c r="J82" s="7"/>
      <c r="K82" s="7"/>
      <c r="L82" s="7"/>
      <c r="M82" s="7"/>
      <c r="N82" s="7"/>
      <c r="O82" s="7"/>
      <c r="P82" s="7"/>
      <c r="Q82" s="7"/>
      <c r="R82" s="7"/>
      <c r="S82" s="7">
        <f t="shared" si="3"/>
        <v>0</v>
      </c>
      <c r="T82" s="7"/>
      <c r="U82" s="7"/>
      <c r="V82" s="80" t="str">
        <f t="shared" si="4"/>
        <v/>
      </c>
      <c r="W82" s="80" t="str">
        <f>IFERROR(VLOOKUP(X82,LISTAS!$D$2:$E$192,2,0),"INGRESE NOMBRE DEL ITEM")</f>
        <v>INGRESE NOMBRE DEL ITEM</v>
      </c>
      <c r="X82" s="7"/>
      <c r="Y82" s="164"/>
      <c r="Z82" s="164"/>
      <c r="AA82" s="164"/>
      <c r="AB82" s="164"/>
      <c r="AC82" s="164"/>
      <c r="AD82" s="164"/>
      <c r="AE82" s="164"/>
      <c r="AF82" s="164"/>
      <c r="AG82" s="164"/>
      <c r="AH82" s="164"/>
      <c r="AI82" s="164"/>
      <c r="AJ82" s="164"/>
      <c r="AK82" s="150">
        <f t="shared" si="5"/>
        <v>0</v>
      </c>
    </row>
    <row r="83" spans="1:37" ht="28.5" customHeight="1" x14ac:dyDescent="0.25">
      <c r="A83" s="80"/>
      <c r="B83" s="7"/>
      <c r="C83" s="80" t="str">
        <f>IF(B83&lt;&gt;0,LISTAS!$C$2,"")</f>
        <v/>
      </c>
      <c r="D83" s="80" t="str">
        <f>IF(E83=LISTAS!$I$2,LISTAS!$J$2,IF(E83=LISTAS!$I$3,LISTAS!$J$3,IF(E83=LISTAS!$I$4,LISTAS!$J$4,IF(E83=LISTAS!$I$5,LISTAS!$J$5,IF(E83=LISTAS!$I$6,LISTAS!$J$6,IF(E83=LISTAS!$I$7,LISTAS!$J$7,IF(E83=LISTAS!$I$8,LISTAS!$J$8,IF(E83=LISTAS!$I$9,LISTAS!$J$9,IF(E83=LISTAS!$I$10,LISTAS!$J$10,IF(E83=LISTAS!$I$14,LISTAS!$J$14,IF(E83=LISTAS!$I$11,LISTAS!$J$11,IF(E83=LISTAS!$I$12,LISTAS!$J$12,IF(E83=LISTAS!$I$13,LISTAS!$J$13,"")))))))))))))</f>
        <v/>
      </c>
      <c r="E83" s="7"/>
      <c r="F83" s="7"/>
      <c r="G83" s="7"/>
      <c r="H83" s="7"/>
      <c r="I83" s="7"/>
      <c r="J83" s="7"/>
      <c r="K83" s="7"/>
      <c r="L83" s="7"/>
      <c r="M83" s="7"/>
      <c r="N83" s="7"/>
      <c r="O83" s="7"/>
      <c r="P83" s="7"/>
      <c r="Q83" s="7"/>
      <c r="R83" s="7"/>
      <c r="S83" s="7">
        <f t="shared" si="3"/>
        <v>0</v>
      </c>
      <c r="T83" s="7"/>
      <c r="U83" s="7"/>
      <c r="V83" s="80" t="str">
        <f t="shared" si="4"/>
        <v/>
      </c>
      <c r="W83" s="80" t="str">
        <f>IFERROR(VLOOKUP(X83,LISTAS!$D$2:$E$192,2,0),"INGRESE NOMBRE DEL ITEM")</f>
        <v>INGRESE NOMBRE DEL ITEM</v>
      </c>
      <c r="X83" s="7"/>
      <c r="Y83" s="164"/>
      <c r="Z83" s="164"/>
      <c r="AA83" s="164"/>
      <c r="AB83" s="164"/>
      <c r="AC83" s="164"/>
      <c r="AD83" s="164"/>
      <c r="AE83" s="164"/>
      <c r="AF83" s="164"/>
      <c r="AG83" s="164"/>
      <c r="AH83" s="164"/>
      <c r="AI83" s="164"/>
      <c r="AJ83" s="164"/>
      <c r="AK83" s="150">
        <f t="shared" si="5"/>
        <v>0</v>
      </c>
    </row>
    <row r="84" spans="1:37" ht="28.5" customHeight="1" x14ac:dyDescent="0.25">
      <c r="A84" s="80"/>
      <c r="B84" s="7"/>
      <c r="C84" s="80" t="str">
        <f>IF(B84&lt;&gt;0,LISTAS!$C$2,"")</f>
        <v/>
      </c>
      <c r="D84" s="80" t="str">
        <f>IF(E84=LISTAS!$I$2,LISTAS!$J$2,IF(E84=LISTAS!$I$3,LISTAS!$J$3,IF(E84=LISTAS!$I$4,LISTAS!$J$4,IF(E84=LISTAS!$I$5,LISTAS!$J$5,IF(E84=LISTAS!$I$6,LISTAS!$J$6,IF(E84=LISTAS!$I$7,LISTAS!$J$7,IF(E84=LISTAS!$I$8,LISTAS!$J$8,IF(E84=LISTAS!$I$9,LISTAS!$J$9,IF(E84=LISTAS!$I$10,LISTAS!$J$10,IF(E84=LISTAS!$I$14,LISTAS!$J$14,IF(E84=LISTAS!$I$11,LISTAS!$J$11,IF(E84=LISTAS!$I$12,LISTAS!$J$12,IF(E84=LISTAS!$I$13,LISTAS!$J$13,"")))))))))))))</f>
        <v/>
      </c>
      <c r="E84" s="7"/>
      <c r="F84" s="7"/>
      <c r="G84" s="7"/>
      <c r="H84" s="7"/>
      <c r="I84" s="7"/>
      <c r="J84" s="7"/>
      <c r="K84" s="7"/>
      <c r="L84" s="7"/>
      <c r="M84" s="7"/>
      <c r="N84" s="7"/>
      <c r="O84" s="7"/>
      <c r="P84" s="7"/>
      <c r="Q84" s="7"/>
      <c r="R84" s="7"/>
      <c r="S84" s="7">
        <f t="shared" si="3"/>
        <v>0</v>
      </c>
      <c r="T84" s="7"/>
      <c r="U84" s="7"/>
      <c r="V84" s="80" t="str">
        <f t="shared" si="4"/>
        <v/>
      </c>
      <c r="W84" s="80" t="str">
        <f>IFERROR(VLOOKUP(X84,LISTAS!$D$2:$E$192,2,0),"INGRESE NOMBRE DEL ITEM")</f>
        <v>INGRESE NOMBRE DEL ITEM</v>
      </c>
      <c r="X84" s="7"/>
      <c r="Y84" s="164"/>
      <c r="Z84" s="164"/>
      <c r="AA84" s="164"/>
      <c r="AB84" s="164"/>
      <c r="AC84" s="164"/>
      <c r="AD84" s="164"/>
      <c r="AE84" s="164"/>
      <c r="AF84" s="164"/>
      <c r="AG84" s="164"/>
      <c r="AH84" s="164"/>
      <c r="AI84" s="164"/>
      <c r="AJ84" s="164"/>
      <c r="AK84" s="150">
        <f t="shared" si="5"/>
        <v>0</v>
      </c>
    </row>
    <row r="85" spans="1:37" ht="28.5" customHeight="1" x14ac:dyDescent="0.25">
      <c r="A85" s="80"/>
      <c r="B85" s="7"/>
      <c r="C85" s="80" t="str">
        <f>IF(B85&lt;&gt;0,LISTAS!$C$2,"")</f>
        <v/>
      </c>
      <c r="D85" s="80" t="str">
        <f>IF(E85=LISTAS!$I$2,LISTAS!$J$2,IF(E85=LISTAS!$I$3,LISTAS!$J$3,IF(E85=LISTAS!$I$4,LISTAS!$J$4,IF(E85=LISTAS!$I$5,LISTAS!$J$5,IF(E85=LISTAS!$I$6,LISTAS!$J$6,IF(E85=LISTAS!$I$7,LISTAS!$J$7,IF(E85=LISTAS!$I$8,LISTAS!$J$8,IF(E85=LISTAS!$I$9,LISTAS!$J$9,IF(E85=LISTAS!$I$10,LISTAS!$J$10,IF(E85=LISTAS!$I$14,LISTAS!$J$14,IF(E85=LISTAS!$I$11,LISTAS!$J$11,IF(E85=LISTAS!$I$12,LISTAS!$J$12,IF(E85=LISTAS!$I$13,LISTAS!$J$13,"")))))))))))))</f>
        <v/>
      </c>
      <c r="E85" s="7"/>
      <c r="F85" s="7"/>
      <c r="G85" s="7"/>
      <c r="H85" s="7"/>
      <c r="I85" s="7"/>
      <c r="J85" s="7"/>
      <c r="K85" s="7"/>
      <c r="L85" s="7"/>
      <c r="M85" s="7"/>
      <c r="N85" s="7"/>
      <c r="O85" s="7"/>
      <c r="P85" s="7"/>
      <c r="Q85" s="7"/>
      <c r="R85" s="7"/>
      <c r="S85" s="7">
        <f t="shared" si="3"/>
        <v>0</v>
      </c>
      <c r="T85" s="7"/>
      <c r="U85" s="7"/>
      <c r="V85" s="80" t="str">
        <f t="shared" si="4"/>
        <v/>
      </c>
      <c r="W85" s="80" t="str">
        <f>IFERROR(VLOOKUP(X85,LISTAS!$D$2:$E$192,2,0),"INGRESE NOMBRE DEL ITEM")</f>
        <v>INGRESE NOMBRE DEL ITEM</v>
      </c>
      <c r="X85" s="7"/>
      <c r="Y85" s="164"/>
      <c r="Z85" s="164"/>
      <c r="AA85" s="164"/>
      <c r="AB85" s="164"/>
      <c r="AC85" s="164"/>
      <c r="AD85" s="164"/>
      <c r="AE85" s="164"/>
      <c r="AF85" s="164"/>
      <c r="AG85" s="164"/>
      <c r="AH85" s="164"/>
      <c r="AI85" s="164"/>
      <c r="AJ85" s="164"/>
      <c r="AK85" s="150">
        <f t="shared" si="5"/>
        <v>0</v>
      </c>
    </row>
    <row r="86" spans="1:37" ht="28.5" customHeight="1" x14ac:dyDescent="0.25">
      <c r="A86" s="80"/>
      <c r="B86" s="7"/>
      <c r="C86" s="80" t="str">
        <f>IF(B86&lt;&gt;0,LISTAS!$C$2,"")</f>
        <v/>
      </c>
      <c r="D86" s="80" t="str">
        <f>IF(E86=LISTAS!$I$2,LISTAS!$J$2,IF(E86=LISTAS!$I$3,LISTAS!$J$3,IF(E86=LISTAS!$I$4,LISTAS!$J$4,IF(E86=LISTAS!$I$5,LISTAS!$J$5,IF(E86=LISTAS!$I$6,LISTAS!$J$6,IF(E86=LISTAS!$I$7,LISTAS!$J$7,IF(E86=LISTAS!$I$8,LISTAS!$J$8,IF(E86=LISTAS!$I$9,LISTAS!$J$9,IF(E86=LISTAS!$I$10,LISTAS!$J$10,IF(E86=LISTAS!$I$14,LISTAS!$J$14,IF(E86=LISTAS!$I$11,LISTAS!$J$11,IF(E86=LISTAS!$I$12,LISTAS!$J$12,IF(E86=LISTAS!$I$13,LISTAS!$J$13,"")))))))))))))</f>
        <v/>
      </c>
      <c r="E86" s="7"/>
      <c r="F86" s="7"/>
      <c r="G86" s="7"/>
      <c r="H86" s="7"/>
      <c r="I86" s="7"/>
      <c r="J86" s="7"/>
      <c r="K86" s="7"/>
      <c r="L86" s="7"/>
      <c r="M86" s="7"/>
      <c r="N86" s="7"/>
      <c r="O86" s="7"/>
      <c r="P86" s="7"/>
      <c r="Q86" s="7"/>
      <c r="R86" s="7"/>
      <c r="S86" s="7">
        <f t="shared" si="3"/>
        <v>0</v>
      </c>
      <c r="T86" s="7"/>
      <c r="U86" s="7"/>
      <c r="V86" s="80" t="str">
        <f t="shared" si="4"/>
        <v/>
      </c>
      <c r="W86" s="80" t="str">
        <f>IFERROR(VLOOKUP(X86,LISTAS!$D$2:$E$192,2,0),"INGRESE NOMBRE DEL ITEM")</f>
        <v>INGRESE NOMBRE DEL ITEM</v>
      </c>
      <c r="X86" s="7"/>
      <c r="Y86" s="164"/>
      <c r="Z86" s="164"/>
      <c r="AA86" s="164"/>
      <c r="AB86" s="164"/>
      <c r="AC86" s="164"/>
      <c r="AD86" s="164"/>
      <c r="AE86" s="164"/>
      <c r="AF86" s="164"/>
      <c r="AG86" s="164"/>
      <c r="AH86" s="164"/>
      <c r="AI86" s="164"/>
      <c r="AJ86" s="164"/>
      <c r="AK86" s="150">
        <f t="shared" si="5"/>
        <v>0</v>
      </c>
    </row>
    <row r="87" spans="1:37" ht="28.5" customHeight="1" x14ac:dyDescent="0.25">
      <c r="A87" s="80"/>
      <c r="B87" s="7"/>
      <c r="C87" s="80" t="str">
        <f>IF(B87&lt;&gt;0,LISTAS!$C$2,"")</f>
        <v/>
      </c>
      <c r="D87" s="80" t="str">
        <f>IF(E87=LISTAS!$I$2,LISTAS!$J$2,IF(E87=LISTAS!$I$3,LISTAS!$J$3,IF(E87=LISTAS!$I$4,LISTAS!$J$4,IF(E87=LISTAS!$I$5,LISTAS!$J$5,IF(E87=LISTAS!$I$6,LISTAS!$J$6,IF(E87=LISTAS!$I$7,LISTAS!$J$7,IF(E87=LISTAS!$I$8,LISTAS!$J$8,IF(E87=LISTAS!$I$9,LISTAS!$J$9,IF(E87=LISTAS!$I$10,LISTAS!$J$10,IF(E87=LISTAS!$I$14,LISTAS!$J$14,IF(E87=LISTAS!$I$11,LISTAS!$J$11,IF(E87=LISTAS!$I$12,LISTAS!$J$12,IF(E87=LISTAS!$I$13,LISTAS!$J$13,"")))))))))))))</f>
        <v/>
      </c>
      <c r="E87" s="7"/>
      <c r="F87" s="7"/>
      <c r="G87" s="7"/>
      <c r="H87" s="7"/>
      <c r="I87" s="7"/>
      <c r="J87" s="7"/>
      <c r="K87" s="7"/>
      <c r="L87" s="7"/>
      <c r="M87" s="7"/>
      <c r="N87" s="7"/>
      <c r="O87" s="7"/>
      <c r="P87" s="7"/>
      <c r="Q87" s="7"/>
      <c r="R87" s="7"/>
      <c r="S87" s="7">
        <f t="shared" si="3"/>
        <v>0</v>
      </c>
      <c r="T87" s="7"/>
      <c r="U87" s="7"/>
      <c r="V87" s="80" t="str">
        <f t="shared" si="4"/>
        <v/>
      </c>
      <c r="W87" s="80" t="str">
        <f>IFERROR(VLOOKUP(X87,LISTAS!$D$2:$E$192,2,0),"INGRESE NOMBRE DEL ITEM")</f>
        <v>INGRESE NOMBRE DEL ITEM</v>
      </c>
      <c r="X87" s="7"/>
      <c r="Y87" s="164"/>
      <c r="Z87" s="164"/>
      <c r="AA87" s="164"/>
      <c r="AB87" s="164"/>
      <c r="AC87" s="164"/>
      <c r="AD87" s="164"/>
      <c r="AE87" s="164"/>
      <c r="AF87" s="164"/>
      <c r="AG87" s="164"/>
      <c r="AH87" s="164"/>
      <c r="AI87" s="164"/>
      <c r="AJ87" s="164"/>
      <c r="AK87" s="150">
        <f t="shared" si="5"/>
        <v>0</v>
      </c>
    </row>
    <row r="88" spans="1:37" ht="28.5" customHeight="1" x14ac:dyDescent="0.25">
      <c r="A88" s="80"/>
      <c r="B88" s="7"/>
      <c r="C88" s="80" t="str">
        <f>IF(B88&lt;&gt;0,LISTAS!$C$2,"")</f>
        <v/>
      </c>
      <c r="D88" s="80" t="str">
        <f>IF(E88=LISTAS!$I$2,LISTAS!$J$2,IF(E88=LISTAS!$I$3,LISTAS!$J$3,IF(E88=LISTAS!$I$4,LISTAS!$J$4,IF(E88=LISTAS!$I$5,LISTAS!$J$5,IF(E88=LISTAS!$I$6,LISTAS!$J$6,IF(E88=LISTAS!$I$7,LISTAS!$J$7,IF(E88=LISTAS!$I$8,LISTAS!$J$8,IF(E88=LISTAS!$I$9,LISTAS!$J$9,IF(E88=LISTAS!$I$10,LISTAS!$J$10,IF(E88=LISTAS!$I$14,LISTAS!$J$14,IF(E88=LISTAS!$I$11,LISTAS!$J$11,IF(E88=LISTAS!$I$12,LISTAS!$J$12,IF(E88=LISTAS!$I$13,LISTAS!$J$13,"")))))))))))))</f>
        <v/>
      </c>
      <c r="E88" s="7"/>
      <c r="F88" s="7"/>
      <c r="G88" s="7"/>
      <c r="H88" s="7"/>
      <c r="I88" s="7"/>
      <c r="J88" s="7"/>
      <c r="K88" s="7"/>
      <c r="L88" s="7"/>
      <c r="M88" s="7"/>
      <c r="N88" s="7"/>
      <c r="O88" s="7"/>
      <c r="P88" s="7"/>
      <c r="Q88" s="7"/>
      <c r="R88" s="7"/>
      <c r="S88" s="7">
        <f t="shared" si="3"/>
        <v>0</v>
      </c>
      <c r="T88" s="7"/>
      <c r="U88" s="7"/>
      <c r="V88" s="80" t="str">
        <f t="shared" si="4"/>
        <v/>
      </c>
      <c r="W88" s="80" t="str">
        <f>IFERROR(VLOOKUP(X88,LISTAS!$D$2:$E$192,2,0),"INGRESE NOMBRE DEL ITEM")</f>
        <v>INGRESE NOMBRE DEL ITEM</v>
      </c>
      <c r="X88" s="7"/>
      <c r="Y88" s="164"/>
      <c r="Z88" s="164"/>
      <c r="AA88" s="164"/>
      <c r="AB88" s="164"/>
      <c r="AC88" s="164"/>
      <c r="AD88" s="164"/>
      <c r="AE88" s="164"/>
      <c r="AF88" s="164"/>
      <c r="AG88" s="164"/>
      <c r="AH88" s="164"/>
      <c r="AI88" s="164"/>
      <c r="AJ88" s="164"/>
      <c r="AK88" s="150">
        <f t="shared" si="5"/>
        <v>0</v>
      </c>
    </row>
    <row r="89" spans="1:37" ht="28.5" customHeight="1" x14ac:dyDescent="0.25">
      <c r="A89" s="80"/>
      <c r="B89" s="7"/>
      <c r="C89" s="80" t="str">
        <f>IF(B89&lt;&gt;0,LISTAS!$C$2,"")</f>
        <v/>
      </c>
      <c r="D89" s="80" t="str">
        <f>IF(E89=LISTAS!$I$2,LISTAS!$J$2,IF(E89=LISTAS!$I$3,LISTAS!$J$3,IF(E89=LISTAS!$I$4,LISTAS!$J$4,IF(E89=LISTAS!$I$5,LISTAS!$J$5,IF(E89=LISTAS!$I$6,LISTAS!$J$6,IF(E89=LISTAS!$I$7,LISTAS!$J$7,IF(E89=LISTAS!$I$8,LISTAS!$J$8,IF(E89=LISTAS!$I$9,LISTAS!$J$9,IF(E89=LISTAS!$I$10,LISTAS!$J$10,IF(E89=LISTAS!$I$14,LISTAS!$J$14,IF(E89=LISTAS!$I$11,LISTAS!$J$11,IF(E89=LISTAS!$I$12,LISTAS!$J$12,IF(E89=LISTAS!$I$13,LISTAS!$J$13,"")))))))))))))</f>
        <v/>
      </c>
      <c r="E89" s="7"/>
      <c r="F89" s="7"/>
      <c r="G89" s="7"/>
      <c r="H89" s="7"/>
      <c r="I89" s="7"/>
      <c r="J89" s="7"/>
      <c r="K89" s="7"/>
      <c r="L89" s="7"/>
      <c r="M89" s="7"/>
      <c r="N89" s="7"/>
      <c r="O89" s="7"/>
      <c r="P89" s="7"/>
      <c r="Q89" s="7"/>
      <c r="R89" s="7"/>
      <c r="S89" s="7">
        <f t="shared" si="3"/>
        <v>0</v>
      </c>
      <c r="T89" s="7"/>
      <c r="U89" s="7"/>
      <c r="V89" s="80" t="str">
        <f t="shared" si="4"/>
        <v/>
      </c>
      <c r="W89" s="80" t="str">
        <f>IFERROR(VLOOKUP(X89,LISTAS!$D$2:$E$192,2,0),"INGRESE NOMBRE DEL ITEM")</f>
        <v>INGRESE NOMBRE DEL ITEM</v>
      </c>
      <c r="X89" s="7"/>
      <c r="Y89" s="164"/>
      <c r="Z89" s="164"/>
      <c r="AA89" s="164"/>
      <c r="AB89" s="164"/>
      <c r="AC89" s="164"/>
      <c r="AD89" s="164"/>
      <c r="AE89" s="164"/>
      <c r="AF89" s="164"/>
      <c r="AG89" s="164"/>
      <c r="AH89" s="164"/>
      <c r="AI89" s="164"/>
      <c r="AJ89" s="164"/>
      <c r="AK89" s="150">
        <f t="shared" si="5"/>
        <v>0</v>
      </c>
    </row>
    <row r="90" spans="1:37" ht="28.5" customHeight="1" x14ac:dyDescent="0.25">
      <c r="A90" s="80"/>
      <c r="B90" s="7"/>
      <c r="C90" s="80" t="str">
        <f>IF(B90&lt;&gt;0,LISTAS!$C$2,"")</f>
        <v/>
      </c>
      <c r="D90" s="80" t="str">
        <f>IF(E90=LISTAS!$I$2,LISTAS!$J$2,IF(E90=LISTAS!$I$3,LISTAS!$J$3,IF(E90=LISTAS!$I$4,LISTAS!$J$4,IF(E90=LISTAS!$I$5,LISTAS!$J$5,IF(E90=LISTAS!$I$6,LISTAS!$J$6,IF(E90=LISTAS!$I$7,LISTAS!$J$7,IF(E90=LISTAS!$I$8,LISTAS!$J$8,IF(E90=LISTAS!$I$9,LISTAS!$J$9,IF(E90=LISTAS!$I$10,LISTAS!$J$10,IF(E90=LISTAS!$I$14,LISTAS!$J$14,IF(E90=LISTAS!$I$11,LISTAS!$J$11,IF(E90=LISTAS!$I$12,LISTAS!$J$12,IF(E90=LISTAS!$I$13,LISTAS!$J$13,"")))))))))))))</f>
        <v/>
      </c>
      <c r="E90" s="7"/>
      <c r="F90" s="7"/>
      <c r="G90" s="7"/>
      <c r="H90" s="7"/>
      <c r="I90" s="7"/>
      <c r="J90" s="7"/>
      <c r="K90" s="7"/>
      <c r="L90" s="7"/>
      <c r="M90" s="7"/>
      <c r="N90" s="7"/>
      <c r="O90" s="7"/>
      <c r="P90" s="7"/>
      <c r="Q90" s="7"/>
      <c r="R90" s="7"/>
      <c r="S90" s="7">
        <f t="shared" si="3"/>
        <v>0</v>
      </c>
      <c r="T90" s="7"/>
      <c r="U90" s="7"/>
      <c r="V90" s="80" t="str">
        <f t="shared" si="4"/>
        <v/>
      </c>
      <c r="W90" s="80" t="str">
        <f>IFERROR(VLOOKUP(X90,LISTAS!$D$2:$E$192,2,0),"INGRESE NOMBRE DEL ITEM")</f>
        <v>INGRESE NOMBRE DEL ITEM</v>
      </c>
      <c r="X90" s="7"/>
      <c r="Y90" s="164"/>
      <c r="Z90" s="164"/>
      <c r="AA90" s="164"/>
      <c r="AB90" s="164"/>
      <c r="AC90" s="164"/>
      <c r="AD90" s="164"/>
      <c r="AE90" s="164"/>
      <c r="AF90" s="164"/>
      <c r="AG90" s="164"/>
      <c r="AH90" s="164"/>
      <c r="AI90" s="164"/>
      <c r="AJ90" s="164"/>
      <c r="AK90" s="150">
        <f t="shared" si="5"/>
        <v>0</v>
      </c>
    </row>
    <row r="91" spans="1:37" ht="28.5" customHeight="1" x14ac:dyDescent="0.25">
      <c r="A91" s="80"/>
      <c r="B91" s="7"/>
      <c r="C91" s="80" t="str">
        <f>IF(B91&lt;&gt;0,LISTAS!$C$2,"")</f>
        <v/>
      </c>
      <c r="D91" s="80" t="str">
        <f>IF(E91=LISTAS!$I$2,LISTAS!$J$2,IF(E91=LISTAS!$I$3,LISTAS!$J$3,IF(E91=LISTAS!$I$4,LISTAS!$J$4,IF(E91=LISTAS!$I$5,LISTAS!$J$5,IF(E91=LISTAS!$I$6,LISTAS!$J$6,IF(E91=LISTAS!$I$7,LISTAS!$J$7,IF(E91=LISTAS!$I$8,LISTAS!$J$8,IF(E91=LISTAS!$I$9,LISTAS!$J$9,IF(E91=LISTAS!$I$10,LISTAS!$J$10,IF(E91=LISTAS!$I$14,LISTAS!$J$14,IF(E91=LISTAS!$I$11,LISTAS!$J$11,IF(E91=LISTAS!$I$12,LISTAS!$J$12,IF(E91=LISTAS!$I$13,LISTAS!$J$13,"")))))))))))))</f>
        <v/>
      </c>
      <c r="E91" s="7"/>
      <c r="F91" s="7"/>
      <c r="G91" s="7"/>
      <c r="H91" s="7"/>
      <c r="I91" s="7"/>
      <c r="J91" s="7"/>
      <c r="K91" s="7"/>
      <c r="L91" s="7"/>
      <c r="M91" s="7"/>
      <c r="N91" s="7"/>
      <c r="O91" s="7"/>
      <c r="P91" s="7"/>
      <c r="Q91" s="7"/>
      <c r="R91" s="7"/>
      <c r="S91" s="7">
        <f t="shared" si="3"/>
        <v>0</v>
      </c>
      <c r="T91" s="7"/>
      <c r="U91" s="7"/>
      <c r="V91" s="80" t="str">
        <f t="shared" si="4"/>
        <v/>
      </c>
      <c r="W91" s="80" t="str">
        <f>IFERROR(VLOOKUP(X91,LISTAS!$D$2:$E$192,2,0),"INGRESE NOMBRE DEL ITEM")</f>
        <v>INGRESE NOMBRE DEL ITEM</v>
      </c>
      <c r="X91" s="7"/>
      <c r="Y91" s="164"/>
      <c r="Z91" s="164"/>
      <c r="AA91" s="164"/>
      <c r="AB91" s="164"/>
      <c r="AC91" s="164"/>
      <c r="AD91" s="164"/>
      <c r="AE91" s="164"/>
      <c r="AF91" s="164"/>
      <c r="AG91" s="164"/>
      <c r="AH91" s="164"/>
      <c r="AI91" s="164"/>
      <c r="AJ91" s="164"/>
      <c r="AK91" s="150">
        <f t="shared" si="5"/>
        <v>0</v>
      </c>
    </row>
    <row r="92" spans="1:37" ht="28.5" customHeight="1" x14ac:dyDescent="0.25">
      <c r="A92" s="80"/>
      <c r="B92" s="7"/>
      <c r="C92" s="80" t="str">
        <f>IF(B92&lt;&gt;0,LISTAS!$C$2,"")</f>
        <v/>
      </c>
      <c r="D92" s="80" t="str">
        <f>IF(E92=LISTAS!$I$2,LISTAS!$J$2,IF(E92=LISTAS!$I$3,LISTAS!$J$3,IF(E92=LISTAS!$I$4,LISTAS!$J$4,IF(E92=LISTAS!$I$5,LISTAS!$J$5,IF(E92=LISTAS!$I$6,LISTAS!$J$6,IF(E92=LISTAS!$I$7,LISTAS!$J$7,IF(E92=LISTAS!$I$8,LISTAS!$J$8,IF(E92=LISTAS!$I$9,LISTAS!$J$9,IF(E92=LISTAS!$I$10,LISTAS!$J$10,IF(E92=LISTAS!$I$14,LISTAS!$J$14,IF(E92=LISTAS!$I$11,LISTAS!$J$11,IF(E92=LISTAS!$I$12,LISTAS!$J$12,IF(E92=LISTAS!$I$13,LISTAS!$J$13,"")))))))))))))</f>
        <v/>
      </c>
      <c r="E92" s="7"/>
      <c r="F92" s="7"/>
      <c r="G92" s="7"/>
      <c r="H92" s="7"/>
      <c r="I92" s="7"/>
      <c r="J92" s="7"/>
      <c r="K92" s="7"/>
      <c r="L92" s="7"/>
      <c r="M92" s="7"/>
      <c r="N92" s="7"/>
      <c r="O92" s="7"/>
      <c r="P92" s="7"/>
      <c r="Q92" s="7"/>
      <c r="R92" s="7"/>
      <c r="S92" s="7">
        <f t="shared" si="3"/>
        <v>0</v>
      </c>
      <c r="T92" s="7"/>
      <c r="U92" s="7"/>
      <c r="V92" s="80" t="str">
        <f t="shared" si="4"/>
        <v/>
      </c>
      <c r="W92" s="80" t="str">
        <f>IFERROR(VLOOKUP(X92,LISTAS!$D$2:$E$192,2,0),"INGRESE NOMBRE DEL ITEM")</f>
        <v>INGRESE NOMBRE DEL ITEM</v>
      </c>
      <c r="X92" s="7"/>
      <c r="Y92" s="164"/>
      <c r="Z92" s="164"/>
      <c r="AA92" s="164"/>
      <c r="AB92" s="164"/>
      <c r="AC92" s="164"/>
      <c r="AD92" s="164"/>
      <c r="AE92" s="164"/>
      <c r="AF92" s="164"/>
      <c r="AG92" s="164"/>
      <c r="AH92" s="164"/>
      <c r="AI92" s="164"/>
      <c r="AJ92" s="164"/>
      <c r="AK92" s="150">
        <f t="shared" si="5"/>
        <v>0</v>
      </c>
    </row>
    <row r="93" spans="1:37" ht="28.5" customHeight="1" x14ac:dyDescent="0.25">
      <c r="A93" s="80"/>
      <c r="B93" s="7"/>
      <c r="C93" s="80" t="str">
        <f>IF(B93&lt;&gt;0,LISTAS!$C$2,"")</f>
        <v/>
      </c>
      <c r="D93" s="80" t="str">
        <f>IF(E93=LISTAS!$I$2,LISTAS!$J$2,IF(E93=LISTAS!$I$3,LISTAS!$J$3,IF(E93=LISTAS!$I$4,LISTAS!$J$4,IF(E93=LISTAS!$I$5,LISTAS!$J$5,IF(E93=LISTAS!$I$6,LISTAS!$J$6,IF(E93=LISTAS!$I$7,LISTAS!$J$7,IF(E93=LISTAS!$I$8,LISTAS!$J$8,IF(E93=LISTAS!$I$9,LISTAS!$J$9,IF(E93=LISTAS!$I$10,LISTAS!$J$10,IF(E93=LISTAS!$I$14,LISTAS!$J$14,IF(E93=LISTAS!$I$11,LISTAS!$J$11,IF(E93=LISTAS!$I$12,LISTAS!$J$12,IF(E93=LISTAS!$I$13,LISTAS!$J$13,"")))))))))))))</f>
        <v/>
      </c>
      <c r="E93" s="7"/>
      <c r="F93" s="7"/>
      <c r="G93" s="7"/>
      <c r="H93" s="7"/>
      <c r="I93" s="7"/>
      <c r="J93" s="7"/>
      <c r="K93" s="7"/>
      <c r="L93" s="7"/>
      <c r="M93" s="7"/>
      <c r="N93" s="7"/>
      <c r="O93" s="7"/>
      <c r="P93" s="7"/>
      <c r="Q93" s="7"/>
      <c r="R93" s="7"/>
      <c r="S93" s="7">
        <f t="shared" si="3"/>
        <v>0</v>
      </c>
      <c r="T93" s="7"/>
      <c r="U93" s="7"/>
      <c r="V93" s="80" t="str">
        <f t="shared" si="4"/>
        <v/>
      </c>
      <c r="W93" s="80" t="str">
        <f>IFERROR(VLOOKUP(X93,LISTAS!$D$2:$E$192,2,0),"INGRESE NOMBRE DEL ITEM")</f>
        <v>INGRESE NOMBRE DEL ITEM</v>
      </c>
      <c r="X93" s="7"/>
      <c r="Y93" s="164"/>
      <c r="Z93" s="164"/>
      <c r="AA93" s="164"/>
      <c r="AB93" s="164"/>
      <c r="AC93" s="164"/>
      <c r="AD93" s="164"/>
      <c r="AE93" s="164"/>
      <c r="AF93" s="164"/>
      <c r="AG93" s="164"/>
      <c r="AH93" s="164"/>
      <c r="AI93" s="164"/>
      <c r="AJ93" s="164"/>
      <c r="AK93" s="150">
        <f t="shared" si="5"/>
        <v>0</v>
      </c>
    </row>
    <row r="94" spans="1:37" ht="28.5" customHeight="1" x14ac:dyDescent="0.25">
      <c r="A94" s="80"/>
      <c r="B94" s="7"/>
      <c r="C94" s="80" t="str">
        <f>IF(B94&lt;&gt;0,LISTAS!$C$2,"")</f>
        <v/>
      </c>
      <c r="D94" s="80" t="str">
        <f>IF(E94=LISTAS!$I$2,LISTAS!$J$2,IF(E94=LISTAS!$I$3,LISTAS!$J$3,IF(E94=LISTAS!$I$4,LISTAS!$J$4,IF(E94=LISTAS!$I$5,LISTAS!$J$5,IF(E94=LISTAS!$I$6,LISTAS!$J$6,IF(E94=LISTAS!$I$7,LISTAS!$J$7,IF(E94=LISTAS!$I$8,LISTAS!$J$8,IF(E94=LISTAS!$I$9,LISTAS!$J$9,IF(E94=LISTAS!$I$10,LISTAS!$J$10,IF(E94=LISTAS!$I$14,LISTAS!$J$14,IF(E94=LISTAS!$I$11,LISTAS!$J$11,IF(E94=LISTAS!$I$12,LISTAS!$J$12,IF(E94=LISTAS!$I$13,LISTAS!$J$13,"")))))))))))))</f>
        <v/>
      </c>
      <c r="E94" s="7"/>
      <c r="F94" s="7"/>
      <c r="G94" s="7"/>
      <c r="H94" s="7"/>
      <c r="I94" s="7"/>
      <c r="J94" s="7"/>
      <c r="K94" s="7"/>
      <c r="L94" s="7"/>
      <c r="M94" s="7"/>
      <c r="N94" s="7"/>
      <c r="O94" s="7"/>
      <c r="P94" s="7"/>
      <c r="Q94" s="7"/>
      <c r="R94" s="7"/>
      <c r="S94" s="7">
        <f t="shared" si="3"/>
        <v>0</v>
      </c>
      <c r="T94" s="7"/>
      <c r="U94" s="7"/>
      <c r="V94" s="80" t="str">
        <f t="shared" si="4"/>
        <v/>
      </c>
      <c r="W94" s="80" t="str">
        <f>IFERROR(VLOOKUP(X94,LISTAS!$D$2:$E$192,2,0),"INGRESE NOMBRE DEL ITEM")</f>
        <v>INGRESE NOMBRE DEL ITEM</v>
      </c>
      <c r="X94" s="7"/>
      <c r="Y94" s="164"/>
      <c r="Z94" s="164"/>
      <c r="AA94" s="164"/>
      <c r="AB94" s="164"/>
      <c r="AC94" s="164"/>
      <c r="AD94" s="164"/>
      <c r="AE94" s="164"/>
      <c r="AF94" s="164"/>
      <c r="AG94" s="164"/>
      <c r="AH94" s="164"/>
      <c r="AI94" s="164"/>
      <c r="AJ94" s="164"/>
      <c r="AK94" s="150">
        <f t="shared" si="5"/>
        <v>0</v>
      </c>
    </row>
    <row r="95" spans="1:37" ht="28.5" customHeight="1" x14ac:dyDescent="0.25">
      <c r="A95" s="80"/>
      <c r="B95" s="7"/>
      <c r="C95" s="80" t="str">
        <f>IF(B95&lt;&gt;0,LISTAS!$C$2,"")</f>
        <v/>
      </c>
      <c r="D95" s="80" t="str">
        <f>IF(E95=LISTAS!$I$2,LISTAS!$J$2,IF(E95=LISTAS!$I$3,LISTAS!$J$3,IF(E95=LISTAS!$I$4,LISTAS!$J$4,IF(E95=LISTAS!$I$5,LISTAS!$J$5,IF(E95=LISTAS!$I$6,LISTAS!$J$6,IF(E95=LISTAS!$I$7,LISTAS!$J$7,IF(E95=LISTAS!$I$8,LISTAS!$J$8,IF(E95=LISTAS!$I$9,LISTAS!$J$9,IF(E95=LISTAS!$I$10,LISTAS!$J$10,IF(E95=LISTAS!$I$14,LISTAS!$J$14,IF(E95=LISTAS!$I$11,LISTAS!$J$11,IF(E95=LISTAS!$I$12,LISTAS!$J$12,IF(E95=LISTAS!$I$13,LISTAS!$J$13,"")))))))))))))</f>
        <v/>
      </c>
      <c r="E95" s="7"/>
      <c r="F95" s="7"/>
      <c r="G95" s="7"/>
      <c r="H95" s="7"/>
      <c r="I95" s="7"/>
      <c r="J95" s="7"/>
      <c r="K95" s="7"/>
      <c r="L95" s="7"/>
      <c r="M95" s="7"/>
      <c r="N95" s="7"/>
      <c r="O95" s="7"/>
      <c r="P95" s="7"/>
      <c r="Q95" s="7"/>
      <c r="R95" s="7"/>
      <c r="S95" s="7">
        <f t="shared" si="3"/>
        <v>0</v>
      </c>
      <c r="T95" s="7"/>
      <c r="U95" s="7"/>
      <c r="V95" s="80" t="str">
        <f t="shared" si="4"/>
        <v/>
      </c>
      <c r="W95" s="80" t="str">
        <f>IFERROR(VLOOKUP(X95,LISTAS!$D$2:$E$192,2,0),"INGRESE NOMBRE DEL ITEM")</f>
        <v>INGRESE NOMBRE DEL ITEM</v>
      </c>
      <c r="X95" s="7"/>
      <c r="Y95" s="164"/>
      <c r="Z95" s="164"/>
      <c r="AA95" s="164"/>
      <c r="AB95" s="164"/>
      <c r="AC95" s="164"/>
      <c r="AD95" s="164"/>
      <c r="AE95" s="164"/>
      <c r="AF95" s="164"/>
      <c r="AG95" s="164"/>
      <c r="AH95" s="164"/>
      <c r="AI95" s="164"/>
      <c r="AJ95" s="164"/>
      <c r="AK95" s="150">
        <f t="shared" si="5"/>
        <v>0</v>
      </c>
    </row>
    <row r="96" spans="1:37" ht="28.5" customHeight="1" x14ac:dyDescent="0.25">
      <c r="A96" s="80"/>
      <c r="B96" s="7"/>
      <c r="C96" s="80" t="str">
        <f>IF(B96&lt;&gt;0,LISTAS!$C$2,"")</f>
        <v/>
      </c>
      <c r="D96" s="80" t="str">
        <f>IF(E96=LISTAS!$I$2,LISTAS!$J$2,IF(E96=LISTAS!$I$3,LISTAS!$J$3,IF(E96=LISTAS!$I$4,LISTAS!$J$4,IF(E96=LISTAS!$I$5,LISTAS!$J$5,IF(E96=LISTAS!$I$6,LISTAS!$J$6,IF(E96=LISTAS!$I$7,LISTAS!$J$7,IF(E96=LISTAS!$I$8,LISTAS!$J$8,IF(E96=LISTAS!$I$9,LISTAS!$J$9,IF(E96=LISTAS!$I$10,LISTAS!$J$10,IF(E96=LISTAS!$I$14,LISTAS!$J$14,IF(E96=LISTAS!$I$11,LISTAS!$J$11,IF(E96=LISTAS!$I$12,LISTAS!$J$12,IF(E96=LISTAS!$I$13,LISTAS!$J$13,"")))))))))))))</f>
        <v/>
      </c>
      <c r="E96" s="7"/>
      <c r="F96" s="7"/>
      <c r="G96" s="7"/>
      <c r="H96" s="7"/>
      <c r="I96" s="7"/>
      <c r="J96" s="7"/>
      <c r="K96" s="7"/>
      <c r="L96" s="7"/>
      <c r="M96" s="7"/>
      <c r="N96" s="7"/>
      <c r="O96" s="7"/>
      <c r="P96" s="7"/>
      <c r="Q96" s="7"/>
      <c r="R96" s="7"/>
      <c r="S96" s="7">
        <f t="shared" si="3"/>
        <v>0</v>
      </c>
      <c r="T96" s="7"/>
      <c r="U96" s="7"/>
      <c r="V96" s="80" t="str">
        <f t="shared" si="4"/>
        <v/>
      </c>
      <c r="W96" s="80" t="str">
        <f>IFERROR(VLOOKUP(X96,LISTAS!$D$2:$E$192,2,0),"INGRESE NOMBRE DEL ITEM")</f>
        <v>INGRESE NOMBRE DEL ITEM</v>
      </c>
      <c r="X96" s="7"/>
      <c r="Y96" s="164"/>
      <c r="Z96" s="164"/>
      <c r="AA96" s="164"/>
      <c r="AB96" s="164"/>
      <c r="AC96" s="164"/>
      <c r="AD96" s="164"/>
      <c r="AE96" s="164"/>
      <c r="AF96" s="164"/>
      <c r="AG96" s="164"/>
      <c r="AH96" s="164"/>
      <c r="AI96" s="164"/>
      <c r="AJ96" s="164"/>
      <c r="AK96" s="150">
        <f t="shared" si="5"/>
        <v>0</v>
      </c>
    </row>
    <row r="97" spans="1:37" ht="28.5" customHeight="1" x14ac:dyDescent="0.25">
      <c r="A97" s="80"/>
      <c r="B97" s="7"/>
      <c r="C97" s="80" t="str">
        <f>IF(B97&lt;&gt;0,LISTAS!$C$2,"")</f>
        <v/>
      </c>
      <c r="D97" s="80" t="str">
        <f>IF(E97=LISTAS!$I$2,LISTAS!$J$2,IF(E97=LISTAS!$I$3,LISTAS!$J$3,IF(E97=LISTAS!$I$4,LISTAS!$J$4,IF(E97=LISTAS!$I$5,LISTAS!$J$5,IF(E97=LISTAS!$I$6,LISTAS!$J$6,IF(E97=LISTAS!$I$7,LISTAS!$J$7,IF(E97=LISTAS!$I$8,LISTAS!$J$8,IF(E97=LISTAS!$I$9,LISTAS!$J$9,IF(E97=LISTAS!$I$10,LISTAS!$J$10,IF(E97=LISTAS!$I$14,LISTAS!$J$14,IF(E97=LISTAS!$I$11,LISTAS!$J$11,IF(E97=LISTAS!$I$12,LISTAS!$J$12,IF(E97=LISTAS!$I$13,LISTAS!$J$13,"")))))))))))))</f>
        <v/>
      </c>
      <c r="E97" s="7"/>
      <c r="F97" s="7"/>
      <c r="G97" s="7"/>
      <c r="H97" s="7"/>
      <c r="I97" s="7"/>
      <c r="J97" s="7"/>
      <c r="K97" s="7"/>
      <c r="L97" s="7"/>
      <c r="M97" s="7"/>
      <c r="N97" s="7"/>
      <c r="O97" s="7"/>
      <c r="P97" s="7"/>
      <c r="Q97" s="7"/>
      <c r="R97" s="7"/>
      <c r="S97" s="7">
        <f t="shared" si="3"/>
        <v>0</v>
      </c>
      <c r="T97" s="7"/>
      <c r="U97" s="7"/>
      <c r="V97" s="80" t="str">
        <f t="shared" si="4"/>
        <v/>
      </c>
      <c r="W97" s="80" t="str">
        <f>IFERROR(VLOOKUP(X97,LISTAS!$D$2:$E$192,2,0),"INGRESE NOMBRE DEL ITEM")</f>
        <v>INGRESE NOMBRE DEL ITEM</v>
      </c>
      <c r="X97" s="7"/>
      <c r="Y97" s="164"/>
      <c r="Z97" s="164"/>
      <c r="AA97" s="164"/>
      <c r="AB97" s="164"/>
      <c r="AC97" s="164"/>
      <c r="AD97" s="164"/>
      <c r="AE97" s="164"/>
      <c r="AF97" s="164"/>
      <c r="AG97" s="164"/>
      <c r="AH97" s="164"/>
      <c r="AI97" s="164"/>
      <c r="AJ97" s="164"/>
      <c r="AK97" s="150">
        <f t="shared" si="5"/>
        <v>0</v>
      </c>
    </row>
    <row r="98" spans="1:37" ht="28.5" customHeight="1" x14ac:dyDescent="0.25">
      <c r="A98" s="80"/>
      <c r="B98" s="7"/>
      <c r="C98" s="80" t="str">
        <f>IF(B98&lt;&gt;0,LISTAS!$C$2,"")</f>
        <v/>
      </c>
      <c r="D98" s="80" t="str">
        <f>IF(E98=LISTAS!$I$2,LISTAS!$J$2,IF(E98=LISTAS!$I$3,LISTAS!$J$3,IF(E98=LISTAS!$I$4,LISTAS!$J$4,IF(E98=LISTAS!$I$5,LISTAS!$J$5,IF(E98=LISTAS!$I$6,LISTAS!$J$6,IF(E98=LISTAS!$I$7,LISTAS!$J$7,IF(E98=LISTAS!$I$8,LISTAS!$J$8,IF(E98=LISTAS!$I$9,LISTAS!$J$9,IF(E98=LISTAS!$I$10,LISTAS!$J$10,IF(E98=LISTAS!$I$14,LISTAS!$J$14,IF(E98=LISTAS!$I$11,LISTAS!$J$11,IF(E98=LISTAS!$I$12,LISTAS!$J$12,IF(E98=LISTAS!$I$13,LISTAS!$J$13,"")))))))))))))</f>
        <v/>
      </c>
      <c r="E98" s="7"/>
      <c r="F98" s="7"/>
      <c r="G98" s="7"/>
      <c r="H98" s="7"/>
      <c r="I98" s="7"/>
      <c r="J98" s="7"/>
      <c r="K98" s="7"/>
      <c r="L98" s="7"/>
      <c r="M98" s="7"/>
      <c r="N98" s="7"/>
      <c r="O98" s="7"/>
      <c r="P98" s="7"/>
      <c r="Q98" s="7"/>
      <c r="R98" s="7"/>
      <c r="S98" s="7">
        <f t="shared" si="3"/>
        <v>0</v>
      </c>
      <c r="T98" s="7"/>
      <c r="U98" s="7"/>
      <c r="V98" s="80" t="str">
        <f t="shared" si="4"/>
        <v/>
      </c>
      <c r="W98" s="80" t="str">
        <f>IFERROR(VLOOKUP(X98,LISTAS!$D$2:$E$192,2,0),"INGRESE NOMBRE DEL ITEM")</f>
        <v>INGRESE NOMBRE DEL ITEM</v>
      </c>
      <c r="X98" s="7"/>
      <c r="Y98" s="164"/>
      <c r="Z98" s="164"/>
      <c r="AA98" s="164"/>
      <c r="AB98" s="164"/>
      <c r="AC98" s="164"/>
      <c r="AD98" s="164"/>
      <c r="AE98" s="164"/>
      <c r="AF98" s="164"/>
      <c r="AG98" s="164"/>
      <c r="AH98" s="164"/>
      <c r="AI98" s="164"/>
      <c r="AJ98" s="164"/>
      <c r="AK98" s="150">
        <f t="shared" si="5"/>
        <v>0</v>
      </c>
    </row>
    <row r="99" spans="1:37" ht="28.5" customHeight="1" x14ac:dyDescent="0.25">
      <c r="A99" s="80"/>
      <c r="B99" s="7"/>
      <c r="C99" s="80" t="str">
        <f>IF(B99&lt;&gt;0,LISTAS!$C$2,"")</f>
        <v/>
      </c>
      <c r="D99" s="80" t="str">
        <f>IF(E99=LISTAS!$I$2,LISTAS!$J$2,IF(E99=LISTAS!$I$3,LISTAS!$J$3,IF(E99=LISTAS!$I$4,LISTAS!$J$4,IF(E99=LISTAS!$I$5,LISTAS!$J$5,IF(E99=LISTAS!$I$6,LISTAS!$J$6,IF(E99=LISTAS!$I$7,LISTAS!$J$7,IF(E99=LISTAS!$I$8,LISTAS!$J$8,IF(E99=LISTAS!$I$9,LISTAS!$J$9,IF(E99=LISTAS!$I$10,LISTAS!$J$10,IF(E99=LISTAS!$I$14,LISTAS!$J$14,IF(E99=LISTAS!$I$11,LISTAS!$J$11,IF(E99=LISTAS!$I$12,LISTAS!$J$12,IF(E99=LISTAS!$I$13,LISTAS!$J$13,"")))))))))))))</f>
        <v/>
      </c>
      <c r="E99" s="7"/>
      <c r="F99" s="7"/>
      <c r="G99" s="7"/>
      <c r="H99" s="7"/>
      <c r="I99" s="7"/>
      <c r="J99" s="7"/>
      <c r="K99" s="7"/>
      <c r="L99" s="7"/>
      <c r="M99" s="7"/>
      <c r="N99" s="7"/>
      <c r="O99" s="7"/>
      <c r="P99" s="7"/>
      <c r="Q99" s="7"/>
      <c r="R99" s="7"/>
      <c r="S99" s="7">
        <f t="shared" si="3"/>
        <v>0</v>
      </c>
      <c r="T99" s="7"/>
      <c r="U99" s="7"/>
      <c r="V99" s="80" t="str">
        <f t="shared" si="4"/>
        <v/>
      </c>
      <c r="W99" s="80" t="str">
        <f>IFERROR(VLOOKUP(X99,LISTAS!$D$2:$E$192,2,0),"INGRESE NOMBRE DEL ITEM")</f>
        <v>INGRESE NOMBRE DEL ITEM</v>
      </c>
      <c r="X99" s="7"/>
      <c r="Y99" s="164"/>
      <c r="Z99" s="164"/>
      <c r="AA99" s="164"/>
      <c r="AB99" s="164"/>
      <c r="AC99" s="164"/>
      <c r="AD99" s="164"/>
      <c r="AE99" s="164"/>
      <c r="AF99" s="164"/>
      <c r="AG99" s="164"/>
      <c r="AH99" s="164"/>
      <c r="AI99" s="164"/>
      <c r="AJ99" s="164"/>
      <c r="AK99" s="150">
        <f t="shared" si="5"/>
        <v>0</v>
      </c>
    </row>
    <row r="100" spans="1:37" ht="28.5" customHeight="1" x14ac:dyDescent="0.25">
      <c r="A100" s="80"/>
      <c r="B100" s="7"/>
      <c r="C100" s="80" t="str">
        <f>IF(B100&lt;&gt;0,LISTAS!$C$2,"")</f>
        <v/>
      </c>
      <c r="D100" s="80" t="str">
        <f>IF(E100=LISTAS!$I$2,LISTAS!$J$2,IF(E100=LISTAS!$I$3,LISTAS!$J$3,IF(E100=LISTAS!$I$4,LISTAS!$J$4,IF(E100=LISTAS!$I$5,LISTAS!$J$5,IF(E100=LISTAS!$I$6,LISTAS!$J$6,IF(E100=LISTAS!$I$7,LISTAS!$J$7,IF(E100=LISTAS!$I$8,LISTAS!$J$8,IF(E100=LISTAS!$I$9,LISTAS!$J$9,IF(E100=LISTAS!$I$10,LISTAS!$J$10,IF(E100=LISTAS!$I$14,LISTAS!$J$14,IF(E100=LISTAS!$I$11,LISTAS!$J$11,IF(E100=LISTAS!$I$12,LISTAS!$J$12,IF(E100=LISTAS!$I$13,LISTAS!$J$13,"")))))))))))))</f>
        <v/>
      </c>
      <c r="E100" s="7"/>
      <c r="F100" s="7"/>
      <c r="G100" s="7"/>
      <c r="H100" s="7"/>
      <c r="I100" s="7"/>
      <c r="J100" s="7"/>
      <c r="K100" s="7"/>
      <c r="L100" s="7"/>
      <c r="M100" s="7"/>
      <c r="N100" s="7"/>
      <c r="O100" s="7"/>
      <c r="P100" s="7"/>
      <c r="Q100" s="7"/>
      <c r="R100" s="7"/>
      <c r="S100" s="7">
        <f t="shared" si="3"/>
        <v>0</v>
      </c>
      <c r="T100" s="7"/>
      <c r="U100" s="7"/>
      <c r="V100" s="80" t="str">
        <f t="shared" si="4"/>
        <v/>
      </c>
      <c r="W100" s="80" t="str">
        <f>IFERROR(VLOOKUP(X100,LISTAS!$D$2:$E$192,2,0),"INGRESE NOMBRE DEL ITEM")</f>
        <v>INGRESE NOMBRE DEL ITEM</v>
      </c>
      <c r="X100" s="7"/>
      <c r="Y100" s="164"/>
      <c r="Z100" s="164"/>
      <c r="AA100" s="164"/>
      <c r="AB100" s="164"/>
      <c r="AC100" s="164"/>
      <c r="AD100" s="164"/>
      <c r="AE100" s="164"/>
      <c r="AF100" s="164"/>
      <c r="AG100" s="164"/>
      <c r="AH100" s="164"/>
      <c r="AI100" s="164"/>
      <c r="AJ100" s="164"/>
      <c r="AK100" s="150">
        <f t="shared" si="5"/>
        <v>0</v>
      </c>
    </row>
    <row r="101" spans="1:37" ht="28.5" customHeight="1" x14ac:dyDescent="0.25">
      <c r="A101" s="80"/>
      <c r="B101" s="7"/>
      <c r="C101" s="80" t="str">
        <f>IF(B101&lt;&gt;0,LISTAS!$C$2,"")</f>
        <v/>
      </c>
      <c r="D101" s="80" t="str">
        <f>IF(E101=LISTAS!$I$2,LISTAS!$J$2,IF(E101=LISTAS!$I$3,LISTAS!$J$3,IF(E101=LISTAS!$I$4,LISTAS!$J$4,IF(E101=LISTAS!$I$5,LISTAS!$J$5,IF(E101=LISTAS!$I$6,LISTAS!$J$6,IF(E101=LISTAS!$I$7,LISTAS!$J$7,IF(E101=LISTAS!$I$8,LISTAS!$J$8,IF(E101=LISTAS!$I$9,LISTAS!$J$9,IF(E101=LISTAS!$I$10,LISTAS!$J$10,IF(E101=LISTAS!$I$14,LISTAS!$J$14,IF(E101=LISTAS!$I$11,LISTAS!$J$11,IF(E101=LISTAS!$I$12,LISTAS!$J$12,IF(E101=LISTAS!$I$13,LISTAS!$J$13,"")))))))))))))</f>
        <v/>
      </c>
      <c r="E101" s="7"/>
      <c r="F101" s="7"/>
      <c r="G101" s="7"/>
      <c r="H101" s="7"/>
      <c r="I101" s="7"/>
      <c r="J101" s="7"/>
      <c r="K101" s="7"/>
      <c r="L101" s="7"/>
      <c r="M101" s="7"/>
      <c r="N101" s="7"/>
      <c r="O101" s="7"/>
      <c r="P101" s="7"/>
      <c r="Q101" s="7"/>
      <c r="R101" s="7"/>
      <c r="S101" s="7">
        <f t="shared" si="3"/>
        <v>0</v>
      </c>
      <c r="T101" s="7"/>
      <c r="U101" s="7"/>
      <c r="V101" s="80" t="str">
        <f t="shared" si="4"/>
        <v/>
      </c>
      <c r="W101" s="80" t="str">
        <f>IFERROR(VLOOKUP(X101,LISTAS!$D$2:$E$192,2,0),"INGRESE NOMBRE DEL ITEM")</f>
        <v>INGRESE NOMBRE DEL ITEM</v>
      </c>
      <c r="X101" s="7"/>
      <c r="Y101" s="164"/>
      <c r="Z101" s="164"/>
      <c r="AA101" s="164"/>
      <c r="AB101" s="164"/>
      <c r="AC101" s="164"/>
      <c r="AD101" s="164"/>
      <c r="AE101" s="164"/>
      <c r="AF101" s="164"/>
      <c r="AG101" s="164"/>
      <c r="AH101" s="164"/>
      <c r="AI101" s="164"/>
      <c r="AJ101" s="164"/>
      <c r="AK101" s="150">
        <f t="shared" si="5"/>
        <v>0</v>
      </c>
    </row>
    <row r="102" spans="1:37" ht="28.5" customHeight="1" x14ac:dyDescent="0.25">
      <c r="A102" s="80"/>
      <c r="B102" s="7"/>
      <c r="C102" s="80" t="str">
        <f>IF(B102&lt;&gt;0,LISTAS!$C$2,"")</f>
        <v/>
      </c>
      <c r="D102" s="80" t="str">
        <f>IF(E102=LISTAS!$I$2,LISTAS!$J$2,IF(E102=LISTAS!$I$3,LISTAS!$J$3,IF(E102=LISTAS!$I$4,LISTAS!$J$4,IF(E102=LISTAS!$I$5,LISTAS!$J$5,IF(E102=LISTAS!$I$6,LISTAS!$J$6,IF(E102=LISTAS!$I$7,LISTAS!$J$7,IF(E102=LISTAS!$I$8,LISTAS!$J$8,IF(E102=LISTAS!$I$9,LISTAS!$J$9,IF(E102=LISTAS!$I$10,LISTAS!$J$10,IF(E102=LISTAS!$I$14,LISTAS!$J$14,IF(E102=LISTAS!$I$11,LISTAS!$J$11,IF(E102=LISTAS!$I$12,LISTAS!$J$12,IF(E102=LISTAS!$I$13,LISTAS!$J$13,"")))))))))))))</f>
        <v/>
      </c>
      <c r="E102" s="7"/>
      <c r="F102" s="7"/>
      <c r="G102" s="7"/>
      <c r="H102" s="7"/>
      <c r="I102" s="7"/>
      <c r="J102" s="7"/>
      <c r="K102" s="7"/>
      <c r="L102" s="7"/>
      <c r="M102" s="7"/>
      <c r="N102" s="7"/>
      <c r="O102" s="7"/>
      <c r="P102" s="7"/>
      <c r="Q102" s="7"/>
      <c r="R102" s="7"/>
      <c r="S102" s="7">
        <f t="shared" si="3"/>
        <v>0</v>
      </c>
      <c r="T102" s="7"/>
      <c r="U102" s="7"/>
      <c r="V102" s="80" t="str">
        <f t="shared" si="4"/>
        <v/>
      </c>
      <c r="W102" s="80" t="str">
        <f>IFERROR(VLOOKUP(X102,LISTAS!$D$2:$E$192,2,0),"INGRESE NOMBRE DEL ITEM")</f>
        <v>INGRESE NOMBRE DEL ITEM</v>
      </c>
      <c r="X102" s="7"/>
      <c r="Y102" s="164"/>
      <c r="Z102" s="164"/>
      <c r="AA102" s="164"/>
      <c r="AB102" s="164"/>
      <c r="AC102" s="164"/>
      <c r="AD102" s="164"/>
      <c r="AE102" s="164"/>
      <c r="AF102" s="164"/>
      <c r="AG102" s="164"/>
      <c r="AH102" s="164"/>
      <c r="AI102" s="164"/>
      <c r="AJ102" s="164"/>
      <c r="AK102" s="150">
        <f t="shared" si="5"/>
        <v>0</v>
      </c>
    </row>
    <row r="103" spans="1:37" ht="28.5" customHeight="1" x14ac:dyDescent="0.25">
      <c r="A103" s="80"/>
      <c r="B103" s="7"/>
      <c r="C103" s="80" t="str">
        <f>IF(B103&lt;&gt;0,LISTAS!$C$2,"")</f>
        <v/>
      </c>
      <c r="D103" s="80" t="str">
        <f>IF(E103=LISTAS!$I$2,LISTAS!$J$2,IF(E103=LISTAS!$I$3,LISTAS!$J$3,IF(E103=LISTAS!$I$4,LISTAS!$J$4,IF(E103=LISTAS!$I$5,LISTAS!$J$5,IF(E103=LISTAS!$I$6,LISTAS!$J$6,IF(E103=LISTAS!$I$7,LISTAS!$J$7,IF(E103=LISTAS!$I$8,LISTAS!$J$8,IF(E103=LISTAS!$I$9,LISTAS!$J$9,IF(E103=LISTAS!$I$10,LISTAS!$J$10,IF(E103=LISTAS!$I$14,LISTAS!$J$14,IF(E103=LISTAS!$I$11,LISTAS!$J$11,IF(E103=LISTAS!$I$12,LISTAS!$J$12,IF(E103=LISTAS!$I$13,LISTAS!$J$13,"")))))))))))))</f>
        <v/>
      </c>
      <c r="E103" s="7"/>
      <c r="F103" s="7"/>
      <c r="G103" s="7"/>
      <c r="H103" s="7"/>
      <c r="I103" s="7"/>
      <c r="J103" s="7"/>
      <c r="K103" s="7"/>
      <c r="L103" s="7"/>
      <c r="M103" s="7"/>
      <c r="N103" s="7"/>
      <c r="O103" s="7"/>
      <c r="P103" s="7"/>
      <c r="Q103" s="7"/>
      <c r="R103" s="7"/>
      <c r="S103" s="7">
        <f t="shared" si="3"/>
        <v>0</v>
      </c>
      <c r="T103" s="7"/>
      <c r="U103" s="7"/>
      <c r="V103" s="80" t="str">
        <f t="shared" si="4"/>
        <v/>
      </c>
      <c r="W103" s="80" t="str">
        <f>IFERROR(VLOOKUP(X103,LISTAS!$D$2:$E$192,2,0),"INGRESE NOMBRE DEL ITEM")</f>
        <v>INGRESE NOMBRE DEL ITEM</v>
      </c>
      <c r="X103" s="7"/>
      <c r="Y103" s="164"/>
      <c r="Z103" s="164"/>
      <c r="AA103" s="164"/>
      <c r="AB103" s="164"/>
      <c r="AC103" s="164"/>
      <c r="AD103" s="164"/>
      <c r="AE103" s="164"/>
      <c r="AF103" s="164"/>
      <c r="AG103" s="164"/>
      <c r="AH103" s="164"/>
      <c r="AI103" s="164"/>
      <c r="AJ103" s="164"/>
      <c r="AK103" s="150">
        <f t="shared" si="5"/>
        <v>0</v>
      </c>
    </row>
    <row r="104" spans="1:37" ht="28.5" customHeight="1" x14ac:dyDescent="0.25">
      <c r="A104" s="80"/>
      <c r="B104" s="7"/>
      <c r="C104" s="80" t="str">
        <f>IF(B104&lt;&gt;0,LISTAS!$C$2,"")</f>
        <v/>
      </c>
      <c r="D104" s="80" t="str">
        <f>IF(E104=LISTAS!$I$2,LISTAS!$J$2,IF(E104=LISTAS!$I$3,LISTAS!$J$3,IF(E104=LISTAS!$I$4,LISTAS!$J$4,IF(E104=LISTAS!$I$5,LISTAS!$J$5,IF(E104=LISTAS!$I$6,LISTAS!$J$6,IF(E104=LISTAS!$I$7,LISTAS!$J$7,IF(E104=LISTAS!$I$8,LISTAS!$J$8,IF(E104=LISTAS!$I$9,LISTAS!$J$9,IF(E104=LISTAS!$I$10,LISTAS!$J$10,IF(E104=LISTAS!$I$14,LISTAS!$J$14,IF(E104=LISTAS!$I$11,LISTAS!$J$11,IF(E104=LISTAS!$I$12,LISTAS!$J$12,IF(E104=LISTAS!$I$13,LISTAS!$J$13,"")))))))))))))</f>
        <v/>
      </c>
      <c r="E104" s="7"/>
      <c r="F104" s="7"/>
      <c r="G104" s="7"/>
      <c r="H104" s="7"/>
      <c r="I104" s="7"/>
      <c r="J104" s="7"/>
      <c r="K104" s="7"/>
      <c r="L104" s="7"/>
      <c r="M104" s="7"/>
      <c r="N104" s="7"/>
      <c r="O104" s="7"/>
      <c r="P104" s="7"/>
      <c r="Q104" s="7"/>
      <c r="R104" s="7"/>
      <c r="S104" s="7">
        <f t="shared" si="3"/>
        <v>0</v>
      </c>
      <c r="T104" s="7"/>
      <c r="U104" s="7"/>
      <c r="V104" s="80" t="str">
        <f t="shared" si="4"/>
        <v/>
      </c>
      <c r="W104" s="80" t="str">
        <f>IFERROR(VLOOKUP(X104,LISTAS!$D$2:$E$192,2,0),"INGRESE NOMBRE DEL ITEM")</f>
        <v>INGRESE NOMBRE DEL ITEM</v>
      </c>
      <c r="X104" s="7"/>
      <c r="Y104" s="164"/>
      <c r="Z104" s="164"/>
      <c r="AA104" s="164"/>
      <c r="AB104" s="164"/>
      <c r="AC104" s="164"/>
      <c r="AD104" s="164"/>
      <c r="AE104" s="164"/>
      <c r="AF104" s="164"/>
      <c r="AG104" s="164"/>
      <c r="AH104" s="164"/>
      <c r="AI104" s="164"/>
      <c r="AJ104" s="164"/>
      <c r="AK104" s="150">
        <f t="shared" si="5"/>
        <v>0</v>
      </c>
    </row>
    <row r="105" spans="1:37" ht="28.5" customHeight="1" x14ac:dyDescent="0.25">
      <c r="A105" s="80"/>
      <c r="B105" s="7"/>
      <c r="C105" s="80" t="str">
        <f>IF(B105&lt;&gt;0,LISTAS!$C$2,"")</f>
        <v/>
      </c>
      <c r="D105" s="80" t="str">
        <f>IF(E105=LISTAS!$I$2,LISTAS!$J$2,IF(E105=LISTAS!$I$3,LISTAS!$J$3,IF(E105=LISTAS!$I$4,LISTAS!$J$4,IF(E105=LISTAS!$I$5,LISTAS!$J$5,IF(E105=LISTAS!$I$6,LISTAS!$J$6,IF(E105=LISTAS!$I$7,LISTAS!$J$7,IF(E105=LISTAS!$I$8,LISTAS!$J$8,IF(E105=LISTAS!$I$9,LISTAS!$J$9,IF(E105=LISTAS!$I$10,LISTAS!$J$10,IF(E105=LISTAS!$I$14,LISTAS!$J$14,IF(E105=LISTAS!$I$11,LISTAS!$J$11,IF(E105=LISTAS!$I$12,LISTAS!$J$12,IF(E105=LISTAS!$I$13,LISTAS!$J$13,"")))))))))))))</f>
        <v/>
      </c>
      <c r="E105" s="7"/>
      <c r="F105" s="7"/>
      <c r="G105" s="7"/>
      <c r="H105" s="7"/>
      <c r="I105" s="7"/>
      <c r="J105" s="7"/>
      <c r="K105" s="7"/>
      <c r="L105" s="7"/>
      <c r="M105" s="7"/>
      <c r="N105" s="7"/>
      <c r="O105" s="7"/>
      <c r="P105" s="7"/>
      <c r="Q105" s="7"/>
      <c r="R105" s="7"/>
      <c r="S105" s="7">
        <f t="shared" si="3"/>
        <v>0</v>
      </c>
      <c r="T105" s="7"/>
      <c r="U105" s="7"/>
      <c r="V105" s="80" t="str">
        <f t="shared" si="4"/>
        <v/>
      </c>
      <c r="W105" s="80" t="str">
        <f>IFERROR(VLOOKUP(X105,LISTAS!$D$2:$E$192,2,0),"INGRESE NOMBRE DEL ITEM")</f>
        <v>INGRESE NOMBRE DEL ITEM</v>
      </c>
      <c r="X105" s="7"/>
      <c r="Y105" s="164"/>
      <c r="Z105" s="164"/>
      <c r="AA105" s="164"/>
      <c r="AB105" s="164"/>
      <c r="AC105" s="164"/>
      <c r="AD105" s="164"/>
      <c r="AE105" s="164"/>
      <c r="AF105" s="164"/>
      <c r="AG105" s="164"/>
      <c r="AH105" s="164"/>
      <c r="AI105" s="164"/>
      <c r="AJ105" s="164"/>
      <c r="AK105" s="150">
        <f t="shared" si="5"/>
        <v>0</v>
      </c>
    </row>
    <row r="106" spans="1:37" ht="28.5" customHeight="1" x14ac:dyDescent="0.25">
      <c r="A106" s="80"/>
      <c r="B106" s="7"/>
      <c r="C106" s="80" t="str">
        <f>IF(B106&lt;&gt;0,LISTAS!$C$2,"")</f>
        <v/>
      </c>
      <c r="D106" s="80" t="str">
        <f>IF(E106=LISTAS!$I$2,LISTAS!$J$2,IF(E106=LISTAS!$I$3,LISTAS!$J$3,IF(E106=LISTAS!$I$4,LISTAS!$J$4,IF(E106=LISTAS!$I$5,LISTAS!$J$5,IF(E106=LISTAS!$I$6,LISTAS!$J$6,IF(E106=LISTAS!$I$7,LISTAS!$J$7,IF(E106=LISTAS!$I$8,LISTAS!$J$8,IF(E106=LISTAS!$I$9,LISTAS!$J$9,IF(E106=LISTAS!$I$10,LISTAS!$J$10,IF(E106=LISTAS!$I$14,LISTAS!$J$14,IF(E106=LISTAS!$I$11,LISTAS!$J$11,IF(E106=LISTAS!$I$12,LISTAS!$J$12,IF(E106=LISTAS!$I$13,LISTAS!$J$13,"")))))))))))))</f>
        <v/>
      </c>
      <c r="E106" s="7"/>
      <c r="F106" s="7"/>
      <c r="G106" s="7"/>
      <c r="H106" s="7"/>
      <c r="I106" s="7"/>
      <c r="J106" s="7"/>
      <c r="K106" s="7"/>
      <c r="L106" s="7"/>
      <c r="M106" s="7"/>
      <c r="N106" s="7"/>
      <c r="O106" s="7"/>
      <c r="P106" s="7"/>
      <c r="Q106" s="7"/>
      <c r="R106" s="7"/>
      <c r="S106" s="7">
        <f t="shared" si="3"/>
        <v>0</v>
      </c>
      <c r="T106" s="7"/>
      <c r="U106" s="7"/>
      <c r="V106" s="80" t="str">
        <f t="shared" si="4"/>
        <v/>
      </c>
      <c r="W106" s="80" t="str">
        <f>IFERROR(VLOOKUP(X106,LISTAS!$D$2:$E$192,2,0),"INGRESE NOMBRE DEL ITEM")</f>
        <v>INGRESE NOMBRE DEL ITEM</v>
      </c>
      <c r="X106" s="7"/>
      <c r="Y106" s="164"/>
      <c r="Z106" s="164"/>
      <c r="AA106" s="164"/>
      <c r="AB106" s="164"/>
      <c r="AC106" s="164"/>
      <c r="AD106" s="164"/>
      <c r="AE106" s="164"/>
      <c r="AF106" s="164"/>
      <c r="AG106" s="164"/>
      <c r="AH106" s="164"/>
      <c r="AI106" s="164"/>
      <c r="AJ106" s="164"/>
      <c r="AK106" s="150">
        <f t="shared" si="5"/>
        <v>0</v>
      </c>
    </row>
    <row r="107" spans="1:37" ht="28.5" customHeight="1" x14ac:dyDescent="0.25">
      <c r="A107" s="80"/>
      <c r="B107" s="7"/>
      <c r="C107" s="80" t="str">
        <f>IF(B107&lt;&gt;0,LISTAS!$C$2,"")</f>
        <v/>
      </c>
      <c r="D107" s="80" t="str">
        <f>IF(E107=LISTAS!$I$2,LISTAS!$J$2,IF(E107=LISTAS!$I$3,LISTAS!$J$3,IF(E107=LISTAS!$I$4,LISTAS!$J$4,IF(E107=LISTAS!$I$5,LISTAS!$J$5,IF(E107=LISTAS!$I$6,LISTAS!$J$6,IF(E107=LISTAS!$I$7,LISTAS!$J$7,IF(E107=LISTAS!$I$8,LISTAS!$J$8,IF(E107=LISTAS!$I$9,LISTAS!$J$9,IF(E107=LISTAS!$I$10,LISTAS!$J$10,IF(E107=LISTAS!$I$14,LISTAS!$J$14,IF(E107=LISTAS!$I$11,LISTAS!$J$11,IF(E107=LISTAS!$I$12,LISTAS!$J$12,IF(E107=LISTAS!$I$13,LISTAS!$J$13,"")))))))))))))</f>
        <v/>
      </c>
      <c r="E107" s="7"/>
      <c r="F107" s="7"/>
      <c r="G107" s="7"/>
      <c r="H107" s="7"/>
      <c r="I107" s="7"/>
      <c r="J107" s="7"/>
      <c r="K107" s="7"/>
      <c r="L107" s="7"/>
      <c r="M107" s="7"/>
      <c r="N107" s="7"/>
      <c r="O107" s="7"/>
      <c r="P107" s="7"/>
      <c r="Q107" s="7"/>
      <c r="R107" s="7"/>
      <c r="S107" s="7">
        <f t="shared" si="3"/>
        <v>0</v>
      </c>
      <c r="T107" s="7"/>
      <c r="U107" s="7"/>
      <c r="V107" s="80" t="str">
        <f t="shared" si="4"/>
        <v/>
      </c>
      <c r="W107" s="80" t="str">
        <f>IFERROR(VLOOKUP(X107,LISTAS!$D$2:$E$192,2,0),"INGRESE NOMBRE DEL ITEM")</f>
        <v>INGRESE NOMBRE DEL ITEM</v>
      </c>
      <c r="X107" s="7"/>
      <c r="Y107" s="164"/>
      <c r="Z107" s="164"/>
      <c r="AA107" s="164"/>
      <c r="AB107" s="164"/>
      <c r="AC107" s="164"/>
      <c r="AD107" s="164"/>
      <c r="AE107" s="164"/>
      <c r="AF107" s="164"/>
      <c r="AG107" s="164"/>
      <c r="AH107" s="164"/>
      <c r="AI107" s="164"/>
      <c r="AJ107" s="164"/>
      <c r="AK107" s="150">
        <f t="shared" si="5"/>
        <v>0</v>
      </c>
    </row>
    <row r="108" spans="1:37" ht="28.5" customHeight="1" x14ac:dyDescent="0.25">
      <c r="A108" s="80"/>
      <c r="B108" s="7"/>
      <c r="C108" s="80" t="str">
        <f>IF(B108&lt;&gt;0,LISTAS!$C$2,"")</f>
        <v/>
      </c>
      <c r="D108" s="80" t="str">
        <f>IF(E108=LISTAS!$I$2,LISTAS!$J$2,IF(E108=LISTAS!$I$3,LISTAS!$J$3,IF(E108=LISTAS!$I$4,LISTAS!$J$4,IF(E108=LISTAS!$I$5,LISTAS!$J$5,IF(E108=LISTAS!$I$6,LISTAS!$J$6,IF(E108=LISTAS!$I$7,LISTAS!$J$7,IF(E108=LISTAS!$I$8,LISTAS!$J$8,IF(E108=LISTAS!$I$9,LISTAS!$J$9,IF(E108=LISTAS!$I$10,LISTAS!$J$10,IF(E108=LISTAS!$I$14,LISTAS!$J$14,IF(E108=LISTAS!$I$11,LISTAS!$J$11,IF(E108=LISTAS!$I$12,LISTAS!$J$12,IF(E108=LISTAS!$I$13,LISTAS!$J$13,"")))))))))))))</f>
        <v/>
      </c>
      <c r="E108" s="7"/>
      <c r="F108" s="7"/>
      <c r="G108" s="7"/>
      <c r="H108" s="7"/>
      <c r="I108" s="7"/>
      <c r="J108" s="7"/>
      <c r="K108" s="7"/>
      <c r="L108" s="7"/>
      <c r="M108" s="7"/>
      <c r="N108" s="7"/>
      <c r="O108" s="7"/>
      <c r="P108" s="7"/>
      <c r="Q108" s="7"/>
      <c r="R108" s="7"/>
      <c r="S108" s="7">
        <f t="shared" si="3"/>
        <v>0</v>
      </c>
      <c r="T108" s="7"/>
      <c r="U108" s="7"/>
      <c r="V108" s="80" t="str">
        <f t="shared" si="4"/>
        <v/>
      </c>
      <c r="W108" s="80" t="str">
        <f>IFERROR(VLOOKUP(X108,LISTAS!$D$2:$E$192,2,0),"INGRESE NOMBRE DEL ITEM")</f>
        <v>INGRESE NOMBRE DEL ITEM</v>
      </c>
      <c r="X108" s="7"/>
      <c r="Y108" s="164"/>
      <c r="Z108" s="164"/>
      <c r="AA108" s="164"/>
      <c r="AB108" s="164"/>
      <c r="AC108" s="164"/>
      <c r="AD108" s="164"/>
      <c r="AE108" s="164"/>
      <c r="AF108" s="164"/>
      <c r="AG108" s="164"/>
      <c r="AH108" s="164"/>
      <c r="AI108" s="164"/>
      <c r="AJ108" s="164"/>
      <c r="AK108" s="150">
        <f t="shared" si="5"/>
        <v>0</v>
      </c>
    </row>
    <row r="109" spans="1:37" ht="28.5" customHeight="1" x14ac:dyDescent="0.25">
      <c r="A109" s="80"/>
      <c r="B109" s="7"/>
      <c r="C109" s="80" t="str">
        <f>IF(B109&lt;&gt;0,LISTAS!$C$2,"")</f>
        <v/>
      </c>
      <c r="D109" s="80" t="str">
        <f>IF(E109=LISTAS!$I$2,LISTAS!$J$2,IF(E109=LISTAS!$I$3,LISTAS!$J$3,IF(E109=LISTAS!$I$4,LISTAS!$J$4,IF(E109=LISTAS!$I$5,LISTAS!$J$5,IF(E109=LISTAS!$I$6,LISTAS!$J$6,IF(E109=LISTAS!$I$7,LISTAS!$J$7,IF(E109=LISTAS!$I$8,LISTAS!$J$8,IF(E109=LISTAS!$I$9,LISTAS!$J$9,IF(E109=LISTAS!$I$10,LISTAS!$J$10,IF(E109=LISTAS!$I$14,LISTAS!$J$14,IF(E109=LISTAS!$I$11,LISTAS!$J$11,IF(E109=LISTAS!$I$12,LISTAS!$J$12,IF(E109=LISTAS!$I$13,LISTAS!$J$13,"")))))))))))))</f>
        <v/>
      </c>
      <c r="E109" s="7"/>
      <c r="F109" s="7"/>
      <c r="G109" s="7"/>
      <c r="H109" s="7"/>
      <c r="I109" s="7"/>
      <c r="J109" s="7"/>
      <c r="K109" s="7"/>
      <c r="L109" s="7"/>
      <c r="M109" s="7"/>
      <c r="N109" s="7"/>
      <c r="O109" s="7"/>
      <c r="P109" s="7"/>
      <c r="Q109" s="7"/>
      <c r="R109" s="7"/>
      <c r="S109" s="7">
        <f t="shared" ref="S109:S170" si="6">SUM(G109:R109)</f>
        <v>0</v>
      </c>
      <c r="T109" s="7"/>
      <c r="U109" s="7"/>
      <c r="V109" s="80" t="str">
        <f t="shared" si="4"/>
        <v/>
      </c>
      <c r="W109" s="80" t="str">
        <f>IFERROR(VLOOKUP(X109,LISTAS!$D$2:$E$192,2,0),"INGRESE NOMBRE DEL ITEM")</f>
        <v>INGRESE NOMBRE DEL ITEM</v>
      </c>
      <c r="X109" s="7"/>
      <c r="Y109" s="164"/>
      <c r="Z109" s="164"/>
      <c r="AA109" s="164"/>
      <c r="AB109" s="164"/>
      <c r="AC109" s="164"/>
      <c r="AD109" s="164"/>
      <c r="AE109" s="164"/>
      <c r="AF109" s="164"/>
      <c r="AG109" s="164"/>
      <c r="AH109" s="164"/>
      <c r="AI109" s="164"/>
      <c r="AJ109" s="164"/>
      <c r="AK109" s="150">
        <f t="shared" si="5"/>
        <v>0</v>
      </c>
    </row>
    <row r="110" spans="1:37" ht="28.5" customHeight="1" x14ac:dyDescent="0.25">
      <c r="A110" s="80"/>
      <c r="B110" s="7"/>
      <c r="C110" s="80" t="str">
        <f>IF(B110&lt;&gt;0,LISTAS!$C$2,"")</f>
        <v/>
      </c>
      <c r="D110" s="80" t="str">
        <f>IF(E110=LISTAS!$I$2,LISTAS!$J$2,IF(E110=LISTAS!$I$3,LISTAS!$J$3,IF(E110=LISTAS!$I$4,LISTAS!$J$4,IF(E110=LISTAS!$I$5,LISTAS!$J$5,IF(E110=LISTAS!$I$6,LISTAS!$J$6,IF(E110=LISTAS!$I$7,LISTAS!$J$7,IF(E110=LISTAS!$I$8,LISTAS!$J$8,IF(E110=LISTAS!$I$9,LISTAS!$J$9,IF(E110=LISTAS!$I$10,LISTAS!$J$10,IF(E110=LISTAS!$I$14,LISTAS!$J$14,IF(E110=LISTAS!$I$11,LISTAS!$J$11,IF(E110=LISTAS!$I$12,LISTAS!$J$12,IF(E110=LISTAS!$I$13,LISTAS!$J$13,"")))))))))))))</f>
        <v/>
      </c>
      <c r="E110" s="7"/>
      <c r="F110" s="7"/>
      <c r="G110" s="7"/>
      <c r="H110" s="7"/>
      <c r="I110" s="7"/>
      <c r="J110" s="7"/>
      <c r="K110" s="7"/>
      <c r="L110" s="7"/>
      <c r="M110" s="7"/>
      <c r="N110" s="7"/>
      <c r="O110" s="7"/>
      <c r="P110" s="7"/>
      <c r="Q110" s="7"/>
      <c r="R110" s="7"/>
      <c r="S110" s="7">
        <f t="shared" si="6"/>
        <v>0</v>
      </c>
      <c r="T110" s="7"/>
      <c r="U110" s="7"/>
      <c r="V110" s="80" t="str">
        <f t="shared" si="4"/>
        <v/>
      </c>
      <c r="W110" s="80" t="str">
        <f>IFERROR(VLOOKUP(X110,LISTAS!$D$2:$E$192,2,0),"INGRESE NOMBRE DEL ITEM")</f>
        <v>INGRESE NOMBRE DEL ITEM</v>
      </c>
      <c r="X110" s="7"/>
      <c r="Y110" s="164"/>
      <c r="Z110" s="164"/>
      <c r="AA110" s="164"/>
      <c r="AB110" s="164"/>
      <c r="AC110" s="164"/>
      <c r="AD110" s="164"/>
      <c r="AE110" s="164"/>
      <c r="AF110" s="164"/>
      <c r="AG110" s="164"/>
      <c r="AH110" s="164"/>
      <c r="AI110" s="164"/>
      <c r="AJ110" s="164"/>
      <c r="AK110" s="150">
        <f t="shared" si="5"/>
        <v>0</v>
      </c>
    </row>
    <row r="111" spans="1:37" ht="28.5" customHeight="1" x14ac:dyDescent="0.25">
      <c r="A111" s="80"/>
      <c r="B111" s="7"/>
      <c r="C111" s="80" t="str">
        <f>IF(B111&lt;&gt;0,LISTAS!$C$2,"")</f>
        <v/>
      </c>
      <c r="D111" s="80" t="str">
        <f>IF(E111=LISTAS!$I$2,LISTAS!$J$2,IF(E111=LISTAS!$I$3,LISTAS!$J$3,IF(E111=LISTAS!$I$4,LISTAS!$J$4,IF(E111=LISTAS!$I$5,LISTAS!$J$5,IF(E111=LISTAS!$I$6,LISTAS!$J$6,IF(E111=LISTAS!$I$7,LISTAS!$J$7,IF(E111=LISTAS!$I$8,LISTAS!$J$8,IF(E111=LISTAS!$I$9,LISTAS!$J$9,IF(E111=LISTAS!$I$10,LISTAS!$J$10,IF(E111=LISTAS!$I$14,LISTAS!$J$14,IF(E111=LISTAS!$I$11,LISTAS!$J$11,IF(E111=LISTAS!$I$12,LISTAS!$J$12,IF(E111=LISTAS!$I$13,LISTAS!$J$13,"")))))))))))))</f>
        <v/>
      </c>
      <c r="E111" s="7"/>
      <c r="F111" s="7"/>
      <c r="G111" s="7"/>
      <c r="H111" s="7"/>
      <c r="I111" s="7"/>
      <c r="J111" s="7"/>
      <c r="K111" s="7"/>
      <c r="L111" s="7"/>
      <c r="M111" s="7"/>
      <c r="N111" s="7"/>
      <c r="O111" s="7"/>
      <c r="P111" s="7"/>
      <c r="Q111" s="7"/>
      <c r="R111" s="7"/>
      <c r="S111" s="7">
        <f t="shared" si="6"/>
        <v>0</v>
      </c>
      <c r="T111" s="7"/>
      <c r="U111" s="7"/>
      <c r="V111" s="80" t="str">
        <f t="shared" si="4"/>
        <v/>
      </c>
      <c r="W111" s="80" t="str">
        <f>IFERROR(VLOOKUP(X111,LISTAS!$D$2:$E$192,2,0),"INGRESE NOMBRE DEL ITEM")</f>
        <v>INGRESE NOMBRE DEL ITEM</v>
      </c>
      <c r="X111" s="7"/>
      <c r="Y111" s="164"/>
      <c r="Z111" s="164"/>
      <c r="AA111" s="164"/>
      <c r="AB111" s="164"/>
      <c r="AC111" s="164"/>
      <c r="AD111" s="164"/>
      <c r="AE111" s="164"/>
      <c r="AF111" s="164"/>
      <c r="AG111" s="164"/>
      <c r="AH111" s="164"/>
      <c r="AI111" s="164"/>
      <c r="AJ111" s="164"/>
      <c r="AK111" s="150">
        <f t="shared" si="5"/>
        <v>0</v>
      </c>
    </row>
    <row r="112" spans="1:37" ht="28.5" customHeight="1" x14ac:dyDescent="0.25">
      <c r="A112" s="80"/>
      <c r="B112" s="7"/>
      <c r="C112" s="80" t="str">
        <f>IF(B112&lt;&gt;0,LISTAS!$C$2,"")</f>
        <v/>
      </c>
      <c r="D112" s="80" t="str">
        <f>IF(E112=LISTAS!$I$2,LISTAS!$J$2,IF(E112=LISTAS!$I$3,LISTAS!$J$3,IF(E112=LISTAS!$I$4,LISTAS!$J$4,IF(E112=LISTAS!$I$5,LISTAS!$J$5,IF(E112=LISTAS!$I$6,LISTAS!$J$6,IF(E112=LISTAS!$I$7,LISTAS!$J$7,IF(E112=LISTAS!$I$8,LISTAS!$J$8,IF(E112=LISTAS!$I$9,LISTAS!$J$9,IF(E112=LISTAS!$I$10,LISTAS!$J$10,IF(E112=LISTAS!$I$14,LISTAS!$J$14,IF(E112=LISTAS!$I$11,LISTAS!$J$11,IF(E112=LISTAS!$I$12,LISTAS!$J$12,IF(E112=LISTAS!$I$13,LISTAS!$J$13,"")))))))))))))</f>
        <v/>
      </c>
      <c r="E112" s="7"/>
      <c r="F112" s="7"/>
      <c r="G112" s="7"/>
      <c r="H112" s="7"/>
      <c r="I112" s="7"/>
      <c r="J112" s="7"/>
      <c r="K112" s="7"/>
      <c r="L112" s="7"/>
      <c r="M112" s="7"/>
      <c r="N112" s="7"/>
      <c r="O112" s="7"/>
      <c r="P112" s="7"/>
      <c r="Q112" s="7"/>
      <c r="R112" s="7"/>
      <c r="S112" s="7">
        <f t="shared" si="6"/>
        <v>0</v>
      </c>
      <c r="T112" s="7"/>
      <c r="U112" s="7"/>
      <c r="V112" s="80" t="str">
        <f t="shared" si="4"/>
        <v/>
      </c>
      <c r="W112" s="80" t="str">
        <f>IFERROR(VLOOKUP(X112,LISTAS!$D$2:$E$192,2,0),"INGRESE NOMBRE DEL ITEM")</f>
        <v>INGRESE NOMBRE DEL ITEM</v>
      </c>
      <c r="X112" s="7"/>
      <c r="Y112" s="164"/>
      <c r="Z112" s="164"/>
      <c r="AA112" s="164"/>
      <c r="AB112" s="164"/>
      <c r="AC112" s="164"/>
      <c r="AD112" s="164"/>
      <c r="AE112" s="164"/>
      <c r="AF112" s="164"/>
      <c r="AG112" s="164"/>
      <c r="AH112" s="164"/>
      <c r="AI112" s="164"/>
      <c r="AJ112" s="164"/>
      <c r="AK112" s="150">
        <f t="shared" si="5"/>
        <v>0</v>
      </c>
    </row>
    <row r="113" spans="1:37" ht="28.5" customHeight="1" x14ac:dyDescent="0.25">
      <c r="A113" s="80"/>
      <c r="B113" s="7"/>
      <c r="C113" s="80" t="str">
        <f>IF(B113&lt;&gt;0,LISTAS!$C$2,"")</f>
        <v/>
      </c>
      <c r="D113" s="80" t="str">
        <f>IF(E113=LISTAS!$I$2,LISTAS!$J$2,IF(E113=LISTAS!$I$3,LISTAS!$J$3,IF(E113=LISTAS!$I$4,LISTAS!$J$4,IF(E113=LISTAS!$I$5,LISTAS!$J$5,IF(E113=LISTAS!$I$6,LISTAS!$J$6,IF(E113=LISTAS!$I$7,LISTAS!$J$7,IF(E113=LISTAS!$I$8,LISTAS!$J$8,IF(E113=LISTAS!$I$9,LISTAS!$J$9,IF(E113=LISTAS!$I$10,LISTAS!$J$10,IF(E113=LISTAS!$I$14,LISTAS!$J$14,IF(E113=LISTAS!$I$11,LISTAS!$J$11,IF(E113=LISTAS!$I$12,LISTAS!$J$12,IF(E113=LISTAS!$I$13,LISTAS!$J$13,"")))))))))))))</f>
        <v/>
      </c>
      <c r="E113" s="7"/>
      <c r="F113" s="7"/>
      <c r="G113" s="7"/>
      <c r="H113" s="7"/>
      <c r="I113" s="7"/>
      <c r="J113" s="7"/>
      <c r="K113" s="7"/>
      <c r="L113" s="7"/>
      <c r="M113" s="7"/>
      <c r="N113" s="7"/>
      <c r="O113" s="7"/>
      <c r="P113" s="7"/>
      <c r="Q113" s="7"/>
      <c r="R113" s="7"/>
      <c r="S113" s="7">
        <f t="shared" si="6"/>
        <v>0</v>
      </c>
      <c r="T113" s="7"/>
      <c r="U113" s="7"/>
      <c r="V113" s="80" t="str">
        <f t="shared" si="4"/>
        <v/>
      </c>
      <c r="W113" s="80" t="str">
        <f>IFERROR(VLOOKUP(X113,LISTAS!$D$2:$E$192,2,0),"INGRESE NOMBRE DEL ITEM")</f>
        <v>INGRESE NOMBRE DEL ITEM</v>
      </c>
      <c r="X113" s="7"/>
      <c r="Y113" s="164"/>
      <c r="Z113" s="164"/>
      <c r="AA113" s="164"/>
      <c r="AB113" s="164"/>
      <c r="AC113" s="164"/>
      <c r="AD113" s="164"/>
      <c r="AE113" s="164"/>
      <c r="AF113" s="164"/>
      <c r="AG113" s="164"/>
      <c r="AH113" s="164"/>
      <c r="AI113" s="164"/>
      <c r="AJ113" s="164"/>
      <c r="AK113" s="150">
        <f t="shared" si="5"/>
        <v>0</v>
      </c>
    </row>
    <row r="114" spans="1:37" ht="28.5" customHeight="1" x14ac:dyDescent="0.25">
      <c r="A114" s="80"/>
      <c r="B114" s="7"/>
      <c r="C114" s="80" t="str">
        <f>IF(B114&lt;&gt;0,LISTAS!$C$2,"")</f>
        <v/>
      </c>
      <c r="D114" s="80" t="str">
        <f>IF(E114=LISTAS!$I$2,LISTAS!$J$2,IF(E114=LISTAS!$I$3,LISTAS!$J$3,IF(E114=LISTAS!$I$4,LISTAS!$J$4,IF(E114=LISTAS!$I$5,LISTAS!$J$5,IF(E114=LISTAS!$I$6,LISTAS!$J$6,IF(E114=LISTAS!$I$7,LISTAS!$J$7,IF(E114=LISTAS!$I$8,LISTAS!$J$8,IF(E114=LISTAS!$I$9,LISTAS!$J$9,IF(E114=LISTAS!$I$10,LISTAS!$J$10,IF(E114=LISTAS!$I$14,LISTAS!$J$14,IF(E114=LISTAS!$I$11,LISTAS!$J$11,IF(E114=LISTAS!$I$12,LISTAS!$J$12,IF(E114=LISTAS!$I$13,LISTAS!$J$13,"")))))))))))))</f>
        <v/>
      </c>
      <c r="E114" s="7"/>
      <c r="F114" s="7"/>
      <c r="G114" s="7"/>
      <c r="H114" s="7"/>
      <c r="I114" s="7"/>
      <c r="J114" s="7"/>
      <c r="K114" s="7"/>
      <c r="L114" s="7"/>
      <c r="M114" s="7"/>
      <c r="N114" s="7"/>
      <c r="O114" s="7"/>
      <c r="P114" s="7"/>
      <c r="Q114" s="7"/>
      <c r="R114" s="7"/>
      <c r="S114" s="7">
        <f t="shared" si="6"/>
        <v>0</v>
      </c>
      <c r="T114" s="7"/>
      <c r="U114" s="7"/>
      <c r="V114" s="80" t="str">
        <f t="shared" si="4"/>
        <v/>
      </c>
      <c r="W114" s="80" t="str">
        <f>IFERROR(VLOOKUP(X114,LISTAS!$D$2:$E$192,2,0),"INGRESE NOMBRE DEL ITEM")</f>
        <v>INGRESE NOMBRE DEL ITEM</v>
      </c>
      <c r="X114" s="7"/>
      <c r="Y114" s="164"/>
      <c r="Z114" s="164"/>
      <c r="AA114" s="164"/>
      <c r="AB114" s="164"/>
      <c r="AC114" s="164"/>
      <c r="AD114" s="164"/>
      <c r="AE114" s="164"/>
      <c r="AF114" s="164"/>
      <c r="AG114" s="164"/>
      <c r="AH114" s="164"/>
      <c r="AI114" s="164"/>
      <c r="AJ114" s="164"/>
      <c r="AK114" s="150">
        <f t="shared" si="5"/>
        <v>0</v>
      </c>
    </row>
    <row r="115" spans="1:37" ht="28.5" customHeight="1" x14ac:dyDescent="0.25">
      <c r="A115" s="80"/>
      <c r="B115" s="7"/>
      <c r="C115" s="80" t="str">
        <f>IF(B115&lt;&gt;0,LISTAS!$C$2,"")</f>
        <v/>
      </c>
      <c r="D115" s="80" t="str">
        <f>IF(E115=LISTAS!$I$2,LISTAS!$J$2,IF(E115=LISTAS!$I$3,LISTAS!$J$3,IF(E115=LISTAS!$I$4,LISTAS!$J$4,IF(E115=LISTAS!$I$5,LISTAS!$J$5,IF(E115=LISTAS!$I$6,LISTAS!$J$6,IF(E115=LISTAS!$I$7,LISTAS!$J$7,IF(E115=LISTAS!$I$8,LISTAS!$J$8,IF(E115=LISTAS!$I$9,LISTAS!$J$9,IF(E115=LISTAS!$I$10,LISTAS!$J$10,IF(E115=LISTAS!$I$14,LISTAS!$J$14,IF(E115=LISTAS!$I$11,LISTAS!$J$11,IF(E115=LISTAS!$I$12,LISTAS!$J$12,IF(E115=LISTAS!$I$13,LISTAS!$J$13,"")))))))))))))</f>
        <v/>
      </c>
      <c r="E115" s="7"/>
      <c r="F115" s="7"/>
      <c r="G115" s="7"/>
      <c r="H115" s="7"/>
      <c r="I115" s="7"/>
      <c r="J115" s="7"/>
      <c r="K115" s="7"/>
      <c r="L115" s="7"/>
      <c r="M115" s="7"/>
      <c r="N115" s="7"/>
      <c r="O115" s="7"/>
      <c r="P115" s="7"/>
      <c r="Q115" s="7"/>
      <c r="R115" s="7"/>
      <c r="S115" s="7">
        <f t="shared" si="6"/>
        <v>0</v>
      </c>
      <c r="T115" s="7"/>
      <c r="U115" s="7"/>
      <c r="V115" s="80" t="str">
        <f t="shared" si="4"/>
        <v/>
      </c>
      <c r="W115" s="80" t="str">
        <f>IFERROR(VLOOKUP(X115,LISTAS!$D$2:$E$192,2,0),"INGRESE NOMBRE DEL ITEM")</f>
        <v>INGRESE NOMBRE DEL ITEM</v>
      </c>
      <c r="X115" s="7"/>
      <c r="Y115" s="164"/>
      <c r="Z115" s="164"/>
      <c r="AA115" s="164"/>
      <c r="AB115" s="164"/>
      <c r="AC115" s="164"/>
      <c r="AD115" s="164"/>
      <c r="AE115" s="164"/>
      <c r="AF115" s="164"/>
      <c r="AG115" s="164"/>
      <c r="AH115" s="164"/>
      <c r="AI115" s="164"/>
      <c r="AJ115" s="164"/>
      <c r="AK115" s="150">
        <f t="shared" si="5"/>
        <v>0</v>
      </c>
    </row>
    <row r="116" spans="1:37" ht="28.5" customHeight="1" x14ac:dyDescent="0.25">
      <c r="A116" s="80"/>
      <c r="B116" s="7"/>
      <c r="C116" s="80" t="str">
        <f>IF(B116&lt;&gt;0,LISTAS!$C$2,"")</f>
        <v/>
      </c>
      <c r="D116" s="80" t="str">
        <f>IF(E116=LISTAS!$I$2,LISTAS!$J$2,IF(E116=LISTAS!$I$3,LISTAS!$J$3,IF(E116=LISTAS!$I$4,LISTAS!$J$4,IF(E116=LISTAS!$I$5,LISTAS!$J$5,IF(E116=LISTAS!$I$6,LISTAS!$J$6,IF(E116=LISTAS!$I$7,LISTAS!$J$7,IF(E116=LISTAS!$I$8,LISTAS!$J$8,IF(E116=LISTAS!$I$9,LISTAS!$J$9,IF(E116=LISTAS!$I$10,LISTAS!$J$10,IF(E116=LISTAS!$I$14,LISTAS!$J$14,IF(E116=LISTAS!$I$11,LISTAS!$J$11,IF(E116=LISTAS!$I$12,LISTAS!$J$12,IF(E116=LISTAS!$I$13,LISTAS!$J$13,"")))))))))))))</f>
        <v/>
      </c>
      <c r="E116" s="7"/>
      <c r="F116" s="7"/>
      <c r="G116" s="7"/>
      <c r="H116" s="7"/>
      <c r="I116" s="7"/>
      <c r="J116" s="7"/>
      <c r="K116" s="7"/>
      <c r="L116" s="7"/>
      <c r="M116" s="7"/>
      <c r="N116" s="7"/>
      <c r="O116" s="7"/>
      <c r="P116" s="7"/>
      <c r="Q116" s="7"/>
      <c r="R116" s="7"/>
      <c r="S116" s="7">
        <f t="shared" si="6"/>
        <v>0</v>
      </c>
      <c r="T116" s="7"/>
      <c r="U116" s="7"/>
      <c r="V116" s="80" t="str">
        <f t="shared" si="4"/>
        <v/>
      </c>
      <c r="W116" s="80" t="str">
        <f>IFERROR(VLOOKUP(X116,LISTAS!$D$2:$E$192,2,0),"INGRESE NOMBRE DEL ITEM")</f>
        <v>INGRESE NOMBRE DEL ITEM</v>
      </c>
      <c r="X116" s="7"/>
      <c r="Y116" s="164"/>
      <c r="Z116" s="164"/>
      <c r="AA116" s="164"/>
      <c r="AB116" s="164"/>
      <c r="AC116" s="164"/>
      <c r="AD116" s="164"/>
      <c r="AE116" s="164"/>
      <c r="AF116" s="164"/>
      <c r="AG116" s="164"/>
      <c r="AH116" s="164"/>
      <c r="AI116" s="164"/>
      <c r="AJ116" s="164"/>
      <c r="AK116" s="150">
        <f t="shared" si="5"/>
        <v>0</v>
      </c>
    </row>
    <row r="117" spans="1:37" ht="28.5" customHeight="1" x14ac:dyDescent="0.25">
      <c r="A117" s="80"/>
      <c r="B117" s="7"/>
      <c r="C117" s="80" t="str">
        <f>IF(B117&lt;&gt;0,LISTAS!$C$2,"")</f>
        <v/>
      </c>
      <c r="D117" s="80" t="str">
        <f>IF(E117=LISTAS!$I$2,LISTAS!$J$2,IF(E117=LISTAS!$I$3,LISTAS!$J$3,IF(E117=LISTAS!$I$4,LISTAS!$J$4,IF(E117=LISTAS!$I$5,LISTAS!$J$5,IF(E117=LISTAS!$I$6,LISTAS!$J$6,IF(E117=LISTAS!$I$7,LISTAS!$J$7,IF(E117=LISTAS!$I$8,LISTAS!$J$8,IF(E117=LISTAS!$I$9,LISTAS!$J$9,IF(E117=LISTAS!$I$10,LISTAS!$J$10,IF(E117=LISTAS!$I$14,LISTAS!$J$14,IF(E117=LISTAS!$I$11,LISTAS!$J$11,IF(E117=LISTAS!$I$12,LISTAS!$J$12,IF(E117=LISTAS!$I$13,LISTAS!$J$13,"")))))))))))))</f>
        <v/>
      </c>
      <c r="E117" s="7"/>
      <c r="F117" s="7"/>
      <c r="G117" s="7"/>
      <c r="H117" s="7"/>
      <c r="I117" s="7"/>
      <c r="J117" s="7"/>
      <c r="K117" s="7"/>
      <c r="L117" s="7"/>
      <c r="M117" s="7"/>
      <c r="N117" s="7"/>
      <c r="O117" s="7"/>
      <c r="P117" s="7"/>
      <c r="Q117" s="7"/>
      <c r="R117" s="7"/>
      <c r="S117" s="7">
        <f t="shared" si="6"/>
        <v>0</v>
      </c>
      <c r="T117" s="7"/>
      <c r="U117" s="7"/>
      <c r="V117" s="80" t="str">
        <f t="shared" si="4"/>
        <v/>
      </c>
      <c r="W117" s="80" t="str">
        <f>IFERROR(VLOOKUP(X117,LISTAS!$D$2:$E$192,2,0),"INGRESE NOMBRE DEL ITEM")</f>
        <v>INGRESE NOMBRE DEL ITEM</v>
      </c>
      <c r="X117" s="7"/>
      <c r="Y117" s="164"/>
      <c r="Z117" s="164"/>
      <c r="AA117" s="164"/>
      <c r="AB117" s="164"/>
      <c r="AC117" s="164"/>
      <c r="AD117" s="164"/>
      <c r="AE117" s="164"/>
      <c r="AF117" s="164"/>
      <c r="AG117" s="164"/>
      <c r="AH117" s="164"/>
      <c r="AI117" s="164"/>
      <c r="AJ117" s="164"/>
      <c r="AK117" s="150">
        <f t="shared" si="5"/>
        <v>0</v>
      </c>
    </row>
    <row r="118" spans="1:37" ht="28.5" customHeight="1" x14ac:dyDescent="0.25">
      <c r="A118" s="80"/>
      <c r="B118" s="7"/>
      <c r="C118" s="80" t="str">
        <f>IF(B118&lt;&gt;0,LISTAS!$C$2,"")</f>
        <v/>
      </c>
      <c r="D118" s="80" t="str">
        <f>IF(E118=LISTAS!$I$2,LISTAS!$J$2,IF(E118=LISTAS!$I$3,LISTAS!$J$3,IF(E118=LISTAS!$I$4,LISTAS!$J$4,IF(E118=LISTAS!$I$5,LISTAS!$J$5,IF(E118=LISTAS!$I$6,LISTAS!$J$6,IF(E118=LISTAS!$I$7,LISTAS!$J$7,IF(E118=LISTAS!$I$8,LISTAS!$J$8,IF(E118=LISTAS!$I$9,LISTAS!$J$9,IF(E118=LISTAS!$I$10,LISTAS!$J$10,IF(E118=LISTAS!$I$14,LISTAS!$J$14,IF(E118=LISTAS!$I$11,LISTAS!$J$11,IF(E118=LISTAS!$I$12,LISTAS!$J$12,IF(E118=LISTAS!$I$13,LISTAS!$J$13,"")))))))))))))</f>
        <v/>
      </c>
      <c r="E118" s="7"/>
      <c r="F118" s="7"/>
      <c r="G118" s="7"/>
      <c r="H118" s="7"/>
      <c r="I118" s="7"/>
      <c r="J118" s="7"/>
      <c r="K118" s="7"/>
      <c r="L118" s="7"/>
      <c r="M118" s="7"/>
      <c r="N118" s="7"/>
      <c r="O118" s="7"/>
      <c r="P118" s="7"/>
      <c r="Q118" s="7"/>
      <c r="R118" s="7"/>
      <c r="S118" s="7">
        <f t="shared" si="6"/>
        <v>0</v>
      </c>
      <c r="T118" s="7"/>
      <c r="U118" s="7"/>
      <c r="V118" s="80" t="str">
        <f t="shared" si="4"/>
        <v/>
      </c>
      <c r="W118" s="80" t="str">
        <f>IFERROR(VLOOKUP(X118,LISTAS!$D$2:$E$192,2,0),"INGRESE NOMBRE DEL ITEM")</f>
        <v>INGRESE NOMBRE DEL ITEM</v>
      </c>
      <c r="X118" s="7"/>
      <c r="Y118" s="164"/>
      <c r="Z118" s="164"/>
      <c r="AA118" s="164"/>
      <c r="AB118" s="164"/>
      <c r="AC118" s="164"/>
      <c r="AD118" s="164"/>
      <c r="AE118" s="164"/>
      <c r="AF118" s="164"/>
      <c r="AG118" s="164"/>
      <c r="AH118" s="164"/>
      <c r="AI118" s="164"/>
      <c r="AJ118" s="164"/>
      <c r="AK118" s="150">
        <f t="shared" si="5"/>
        <v>0</v>
      </c>
    </row>
    <row r="119" spans="1:37" ht="28.5" customHeight="1" x14ac:dyDescent="0.25">
      <c r="A119" s="80"/>
      <c r="B119" s="7"/>
      <c r="C119" s="80" t="str">
        <f>IF(B119&lt;&gt;0,LISTAS!$C$2,"")</f>
        <v/>
      </c>
      <c r="D119" s="80" t="str">
        <f>IF(E119=LISTAS!$I$2,LISTAS!$J$2,IF(E119=LISTAS!$I$3,LISTAS!$J$3,IF(E119=LISTAS!$I$4,LISTAS!$J$4,IF(E119=LISTAS!$I$5,LISTAS!$J$5,IF(E119=LISTAS!$I$6,LISTAS!$J$6,IF(E119=LISTAS!$I$7,LISTAS!$J$7,IF(E119=LISTAS!$I$8,LISTAS!$J$8,IF(E119=LISTAS!$I$9,LISTAS!$J$9,IF(E119=LISTAS!$I$10,LISTAS!$J$10,IF(E119=LISTAS!$I$14,LISTAS!$J$14,IF(E119=LISTAS!$I$11,LISTAS!$J$11,IF(E119=LISTAS!$I$12,LISTAS!$J$12,IF(E119=LISTAS!$I$13,LISTAS!$J$13,"")))))))))))))</f>
        <v/>
      </c>
      <c r="E119" s="7"/>
      <c r="F119" s="7"/>
      <c r="G119" s="7"/>
      <c r="H119" s="7"/>
      <c r="I119" s="7"/>
      <c r="J119" s="7"/>
      <c r="K119" s="7"/>
      <c r="L119" s="7"/>
      <c r="M119" s="7"/>
      <c r="N119" s="7"/>
      <c r="O119" s="7"/>
      <c r="P119" s="7"/>
      <c r="Q119" s="7"/>
      <c r="R119" s="7"/>
      <c r="S119" s="7">
        <f t="shared" si="6"/>
        <v>0</v>
      </c>
      <c r="T119" s="7"/>
      <c r="U119" s="7"/>
      <c r="V119" s="80" t="str">
        <f t="shared" si="4"/>
        <v/>
      </c>
      <c r="W119" s="80" t="str">
        <f>IFERROR(VLOOKUP(X119,LISTAS!$D$2:$E$192,2,0),"INGRESE NOMBRE DEL ITEM")</f>
        <v>INGRESE NOMBRE DEL ITEM</v>
      </c>
      <c r="X119" s="7"/>
      <c r="Y119" s="164"/>
      <c r="Z119" s="164"/>
      <c r="AA119" s="164"/>
      <c r="AB119" s="164"/>
      <c r="AC119" s="164"/>
      <c r="AD119" s="164"/>
      <c r="AE119" s="164"/>
      <c r="AF119" s="164"/>
      <c r="AG119" s="164"/>
      <c r="AH119" s="164"/>
      <c r="AI119" s="164"/>
      <c r="AJ119" s="164"/>
      <c r="AK119" s="150">
        <f t="shared" si="5"/>
        <v>0</v>
      </c>
    </row>
    <row r="120" spans="1:37" ht="28.5" customHeight="1" x14ac:dyDescent="0.25">
      <c r="A120" s="80"/>
      <c r="B120" s="7"/>
      <c r="C120" s="80" t="str">
        <f>IF(B120&lt;&gt;0,LISTAS!$C$2,"")</f>
        <v/>
      </c>
      <c r="D120" s="80" t="str">
        <f>IF(E120=LISTAS!$I$2,LISTAS!$J$2,IF(E120=LISTAS!$I$3,LISTAS!$J$3,IF(E120=LISTAS!$I$4,LISTAS!$J$4,IF(E120=LISTAS!$I$5,LISTAS!$J$5,IF(E120=LISTAS!$I$6,LISTAS!$J$6,IF(E120=LISTAS!$I$7,LISTAS!$J$7,IF(E120=LISTAS!$I$8,LISTAS!$J$8,IF(E120=LISTAS!$I$9,LISTAS!$J$9,IF(E120=LISTAS!$I$10,LISTAS!$J$10,IF(E120=LISTAS!$I$14,LISTAS!$J$14,IF(E120=LISTAS!$I$11,LISTAS!$J$11,IF(E120=LISTAS!$I$12,LISTAS!$J$12,IF(E120=LISTAS!$I$13,LISTAS!$J$13,"")))))))))))))</f>
        <v/>
      </c>
      <c r="E120" s="7"/>
      <c r="F120" s="7"/>
      <c r="G120" s="7"/>
      <c r="H120" s="7"/>
      <c r="I120" s="7"/>
      <c r="J120" s="7"/>
      <c r="K120" s="7"/>
      <c r="L120" s="7"/>
      <c r="M120" s="7"/>
      <c r="N120" s="7"/>
      <c r="O120" s="7"/>
      <c r="P120" s="7"/>
      <c r="Q120" s="7"/>
      <c r="R120" s="7"/>
      <c r="S120" s="7">
        <f t="shared" si="6"/>
        <v>0</v>
      </c>
      <c r="T120" s="7"/>
      <c r="U120" s="7"/>
      <c r="V120" s="80" t="str">
        <f t="shared" si="4"/>
        <v/>
      </c>
      <c r="W120" s="80" t="str">
        <f>IFERROR(VLOOKUP(X120,LISTAS!$D$2:$E$192,2,0),"INGRESE NOMBRE DEL ITEM")</f>
        <v>INGRESE NOMBRE DEL ITEM</v>
      </c>
      <c r="X120" s="7"/>
      <c r="Y120" s="164"/>
      <c r="Z120" s="164"/>
      <c r="AA120" s="164"/>
      <c r="AB120" s="164"/>
      <c r="AC120" s="164"/>
      <c r="AD120" s="164"/>
      <c r="AE120" s="164"/>
      <c r="AF120" s="164"/>
      <c r="AG120" s="164"/>
      <c r="AH120" s="164"/>
      <c r="AI120" s="164"/>
      <c r="AJ120" s="164"/>
      <c r="AK120" s="150">
        <f t="shared" si="5"/>
        <v>0</v>
      </c>
    </row>
    <row r="121" spans="1:37" ht="28.5" customHeight="1" x14ac:dyDescent="0.25">
      <c r="A121" s="80"/>
      <c r="B121" s="7"/>
      <c r="C121" s="80" t="str">
        <f>IF(B121&lt;&gt;0,LISTAS!$C$2,"")</f>
        <v/>
      </c>
      <c r="D121" s="80" t="str">
        <f>IF(E121=LISTAS!$I$2,LISTAS!$J$2,IF(E121=LISTAS!$I$3,LISTAS!$J$3,IF(E121=LISTAS!$I$4,LISTAS!$J$4,IF(E121=LISTAS!$I$5,LISTAS!$J$5,IF(E121=LISTAS!$I$6,LISTAS!$J$6,IF(E121=LISTAS!$I$7,LISTAS!$J$7,IF(E121=LISTAS!$I$8,LISTAS!$J$8,IF(E121=LISTAS!$I$9,LISTAS!$J$9,IF(E121=LISTAS!$I$10,LISTAS!$J$10,IF(E121=LISTAS!$I$14,LISTAS!$J$14,IF(E121=LISTAS!$I$11,LISTAS!$J$11,IF(E121=LISTAS!$I$12,LISTAS!$J$12,IF(E121=LISTAS!$I$13,LISTAS!$J$13,"")))))))))))))</f>
        <v/>
      </c>
      <c r="E121" s="7"/>
      <c r="F121" s="7"/>
      <c r="G121" s="7"/>
      <c r="H121" s="7"/>
      <c r="I121" s="7"/>
      <c r="J121" s="7"/>
      <c r="K121" s="7"/>
      <c r="L121" s="7"/>
      <c r="M121" s="7"/>
      <c r="N121" s="7"/>
      <c r="O121" s="7"/>
      <c r="P121" s="7"/>
      <c r="Q121" s="7"/>
      <c r="R121" s="7"/>
      <c r="S121" s="7">
        <f t="shared" si="6"/>
        <v>0</v>
      </c>
      <c r="T121" s="7"/>
      <c r="U121" s="7"/>
      <c r="V121" s="80" t="str">
        <f t="shared" si="4"/>
        <v/>
      </c>
      <c r="W121" s="80" t="str">
        <f>IFERROR(VLOOKUP(X121,LISTAS!$D$2:$E$192,2,0),"INGRESE NOMBRE DEL ITEM")</f>
        <v>INGRESE NOMBRE DEL ITEM</v>
      </c>
      <c r="X121" s="7"/>
      <c r="Y121" s="164"/>
      <c r="Z121" s="164"/>
      <c r="AA121" s="164"/>
      <c r="AB121" s="164"/>
      <c r="AC121" s="164"/>
      <c r="AD121" s="164"/>
      <c r="AE121" s="164"/>
      <c r="AF121" s="164"/>
      <c r="AG121" s="164"/>
      <c r="AH121" s="164"/>
      <c r="AI121" s="164"/>
      <c r="AJ121" s="164"/>
      <c r="AK121" s="150">
        <f t="shared" si="5"/>
        <v>0</v>
      </c>
    </row>
    <row r="122" spans="1:37" ht="28.5" customHeight="1" x14ac:dyDescent="0.25">
      <c r="A122" s="80"/>
      <c r="B122" s="7"/>
      <c r="C122" s="80" t="str">
        <f>IF(B122&lt;&gt;0,LISTAS!$C$2,"")</f>
        <v/>
      </c>
      <c r="D122" s="80" t="str">
        <f>IF(E122=LISTAS!$I$2,LISTAS!$J$2,IF(E122=LISTAS!$I$3,LISTAS!$J$3,IF(E122=LISTAS!$I$4,LISTAS!$J$4,IF(E122=LISTAS!$I$5,LISTAS!$J$5,IF(E122=LISTAS!$I$6,LISTAS!$J$6,IF(E122=LISTAS!$I$7,LISTAS!$J$7,IF(E122=LISTAS!$I$8,LISTAS!$J$8,IF(E122=LISTAS!$I$9,LISTAS!$J$9,IF(E122=LISTAS!$I$10,LISTAS!$J$10,IF(E122=LISTAS!$I$14,LISTAS!$J$14,IF(E122=LISTAS!$I$11,LISTAS!$J$11,IF(E122=LISTAS!$I$12,LISTAS!$J$12,IF(E122=LISTAS!$I$13,LISTAS!$J$13,"")))))))))))))</f>
        <v/>
      </c>
      <c r="E122" s="7"/>
      <c r="F122" s="7"/>
      <c r="G122" s="7"/>
      <c r="H122" s="7"/>
      <c r="I122" s="7"/>
      <c r="J122" s="7"/>
      <c r="K122" s="7"/>
      <c r="L122" s="7"/>
      <c r="M122" s="7"/>
      <c r="N122" s="7"/>
      <c r="O122" s="7"/>
      <c r="P122" s="7"/>
      <c r="Q122" s="7"/>
      <c r="R122" s="7"/>
      <c r="S122" s="7">
        <f t="shared" si="6"/>
        <v>0</v>
      </c>
      <c r="T122" s="7"/>
      <c r="U122" s="7"/>
      <c r="V122" s="80" t="str">
        <f t="shared" si="4"/>
        <v/>
      </c>
      <c r="W122" s="80" t="str">
        <f>IFERROR(VLOOKUP(X122,LISTAS!$D$2:$E$192,2,0),"INGRESE NOMBRE DEL ITEM")</f>
        <v>INGRESE NOMBRE DEL ITEM</v>
      </c>
      <c r="X122" s="7"/>
      <c r="Y122" s="164"/>
      <c r="Z122" s="164"/>
      <c r="AA122" s="164"/>
      <c r="AB122" s="164"/>
      <c r="AC122" s="164"/>
      <c r="AD122" s="164"/>
      <c r="AE122" s="164"/>
      <c r="AF122" s="164"/>
      <c r="AG122" s="164"/>
      <c r="AH122" s="164"/>
      <c r="AI122" s="164"/>
      <c r="AJ122" s="164"/>
      <c r="AK122" s="150">
        <f t="shared" si="5"/>
        <v>0</v>
      </c>
    </row>
    <row r="123" spans="1:37" ht="28.5" customHeight="1" x14ac:dyDescent="0.25">
      <c r="A123" s="80"/>
      <c r="B123" s="7"/>
      <c r="C123" s="80" t="str">
        <f>IF(B123&lt;&gt;0,LISTAS!$C$2,"")</f>
        <v/>
      </c>
      <c r="D123" s="80" t="str">
        <f>IF(E123=LISTAS!$I$2,LISTAS!$J$2,IF(E123=LISTAS!$I$3,LISTAS!$J$3,IF(E123=LISTAS!$I$4,LISTAS!$J$4,IF(E123=LISTAS!$I$5,LISTAS!$J$5,IF(E123=LISTAS!$I$6,LISTAS!$J$6,IF(E123=LISTAS!$I$7,LISTAS!$J$7,IF(E123=LISTAS!$I$8,LISTAS!$J$8,IF(E123=LISTAS!$I$9,LISTAS!$J$9,IF(E123=LISTAS!$I$10,LISTAS!$J$10,IF(E123=LISTAS!$I$14,LISTAS!$J$14,IF(E123=LISTAS!$I$11,LISTAS!$J$11,IF(E123=LISTAS!$I$12,LISTAS!$J$12,IF(E123=LISTAS!$I$13,LISTAS!$J$13,"")))))))))))))</f>
        <v/>
      </c>
      <c r="E123" s="7"/>
      <c r="F123" s="7"/>
      <c r="G123" s="7"/>
      <c r="H123" s="7"/>
      <c r="I123" s="7"/>
      <c r="J123" s="7"/>
      <c r="K123" s="7"/>
      <c r="L123" s="7"/>
      <c r="M123" s="7"/>
      <c r="N123" s="7"/>
      <c r="O123" s="7"/>
      <c r="P123" s="7"/>
      <c r="Q123" s="7"/>
      <c r="R123" s="7"/>
      <c r="S123" s="7">
        <f t="shared" si="6"/>
        <v>0</v>
      </c>
      <c r="T123" s="7"/>
      <c r="U123" s="7"/>
      <c r="V123" s="80" t="str">
        <f t="shared" si="4"/>
        <v/>
      </c>
      <c r="W123" s="80" t="str">
        <f>IFERROR(VLOOKUP(X123,LISTAS!$D$2:$E$192,2,0),"INGRESE NOMBRE DEL ITEM")</f>
        <v>INGRESE NOMBRE DEL ITEM</v>
      </c>
      <c r="X123" s="7"/>
      <c r="Y123" s="164"/>
      <c r="Z123" s="164"/>
      <c r="AA123" s="164"/>
      <c r="AB123" s="164"/>
      <c r="AC123" s="164"/>
      <c r="AD123" s="164"/>
      <c r="AE123" s="164"/>
      <c r="AF123" s="164"/>
      <c r="AG123" s="164"/>
      <c r="AH123" s="164"/>
      <c r="AI123" s="164"/>
      <c r="AJ123" s="164"/>
      <c r="AK123" s="150">
        <f t="shared" si="5"/>
        <v>0</v>
      </c>
    </row>
    <row r="124" spans="1:37" ht="28.5" customHeight="1" x14ac:dyDescent="0.25">
      <c r="A124" s="80"/>
      <c r="B124" s="7"/>
      <c r="C124" s="80" t="str">
        <f>IF(B124&lt;&gt;0,LISTAS!$C$2,"")</f>
        <v/>
      </c>
      <c r="D124" s="80" t="str">
        <f>IF(E124=LISTAS!$I$2,LISTAS!$J$2,IF(E124=LISTAS!$I$3,LISTAS!$J$3,IF(E124=LISTAS!$I$4,LISTAS!$J$4,IF(E124=LISTAS!$I$5,LISTAS!$J$5,IF(E124=LISTAS!$I$6,LISTAS!$J$6,IF(E124=LISTAS!$I$7,LISTAS!$J$7,IF(E124=LISTAS!$I$8,LISTAS!$J$8,IF(E124=LISTAS!$I$9,LISTAS!$J$9,IF(E124=LISTAS!$I$10,LISTAS!$J$10,IF(E124=LISTAS!$I$14,LISTAS!$J$14,IF(E124=LISTAS!$I$11,LISTAS!$J$11,IF(E124=LISTAS!$I$12,LISTAS!$J$12,IF(E124=LISTAS!$I$13,LISTAS!$J$13,"")))))))))))))</f>
        <v/>
      </c>
      <c r="E124" s="7"/>
      <c r="F124" s="7"/>
      <c r="G124" s="7"/>
      <c r="H124" s="7"/>
      <c r="I124" s="7"/>
      <c r="J124" s="7"/>
      <c r="K124" s="7"/>
      <c r="L124" s="7"/>
      <c r="M124" s="7"/>
      <c r="N124" s="7"/>
      <c r="O124" s="7"/>
      <c r="P124" s="7"/>
      <c r="Q124" s="7"/>
      <c r="R124" s="7"/>
      <c r="S124" s="7">
        <f t="shared" si="6"/>
        <v>0</v>
      </c>
      <c r="T124" s="7"/>
      <c r="U124" s="7"/>
      <c r="V124" s="80" t="str">
        <f t="shared" si="4"/>
        <v/>
      </c>
      <c r="W124" s="80" t="str">
        <f>IFERROR(VLOOKUP(X124,LISTAS!$D$2:$E$192,2,0),"INGRESE NOMBRE DEL ITEM")</f>
        <v>INGRESE NOMBRE DEL ITEM</v>
      </c>
      <c r="X124" s="7"/>
      <c r="Y124" s="164"/>
      <c r="Z124" s="164"/>
      <c r="AA124" s="164"/>
      <c r="AB124" s="164"/>
      <c r="AC124" s="164"/>
      <c r="AD124" s="164"/>
      <c r="AE124" s="164"/>
      <c r="AF124" s="164"/>
      <c r="AG124" s="164"/>
      <c r="AH124" s="164"/>
      <c r="AI124" s="164"/>
      <c r="AJ124" s="164"/>
      <c r="AK124" s="150">
        <f t="shared" si="5"/>
        <v>0</v>
      </c>
    </row>
    <row r="125" spans="1:37" ht="28.5" customHeight="1" x14ac:dyDescent="0.25">
      <c r="A125" s="80"/>
      <c r="B125" s="7"/>
      <c r="C125" s="80" t="str">
        <f>IF(B125&lt;&gt;0,LISTAS!$C$2,"")</f>
        <v/>
      </c>
      <c r="D125" s="80" t="str">
        <f>IF(E125=LISTAS!$I$2,LISTAS!$J$2,IF(E125=LISTAS!$I$3,LISTAS!$J$3,IF(E125=LISTAS!$I$4,LISTAS!$J$4,IF(E125=LISTAS!$I$5,LISTAS!$J$5,IF(E125=LISTAS!$I$6,LISTAS!$J$6,IF(E125=LISTAS!$I$7,LISTAS!$J$7,IF(E125=LISTAS!$I$8,LISTAS!$J$8,IF(E125=LISTAS!$I$9,LISTAS!$J$9,IF(E125=LISTAS!$I$10,LISTAS!$J$10,IF(E125=LISTAS!$I$14,LISTAS!$J$14,IF(E125=LISTAS!$I$11,LISTAS!$J$11,IF(E125=LISTAS!$I$12,LISTAS!$J$12,IF(E125=LISTAS!$I$13,LISTAS!$J$13,"")))))))))))))</f>
        <v/>
      </c>
      <c r="E125" s="7"/>
      <c r="F125" s="7"/>
      <c r="G125" s="7"/>
      <c r="H125" s="7"/>
      <c r="I125" s="7"/>
      <c r="J125" s="7"/>
      <c r="K125" s="7"/>
      <c r="L125" s="7"/>
      <c r="M125" s="7"/>
      <c r="N125" s="7"/>
      <c r="O125" s="7"/>
      <c r="P125" s="7"/>
      <c r="Q125" s="7"/>
      <c r="R125" s="7"/>
      <c r="S125" s="7">
        <f t="shared" si="6"/>
        <v>0</v>
      </c>
      <c r="T125" s="7"/>
      <c r="U125" s="7"/>
      <c r="V125" s="80" t="str">
        <f t="shared" si="4"/>
        <v/>
      </c>
      <c r="W125" s="80" t="str">
        <f>IFERROR(VLOOKUP(X125,LISTAS!$D$2:$E$192,2,0),"INGRESE NOMBRE DEL ITEM")</f>
        <v>INGRESE NOMBRE DEL ITEM</v>
      </c>
      <c r="X125" s="7"/>
      <c r="Y125" s="164"/>
      <c r="Z125" s="164"/>
      <c r="AA125" s="164"/>
      <c r="AB125" s="164"/>
      <c r="AC125" s="164"/>
      <c r="AD125" s="164"/>
      <c r="AE125" s="164"/>
      <c r="AF125" s="164"/>
      <c r="AG125" s="164"/>
      <c r="AH125" s="164"/>
      <c r="AI125" s="164"/>
      <c r="AJ125" s="164"/>
      <c r="AK125" s="150">
        <f t="shared" si="5"/>
        <v>0</v>
      </c>
    </row>
    <row r="126" spans="1:37" ht="28.5" customHeight="1" x14ac:dyDescent="0.25">
      <c r="A126" s="80"/>
      <c r="B126" s="7"/>
      <c r="C126" s="80" t="str">
        <f>IF(B126&lt;&gt;0,LISTAS!$C$2,"")</f>
        <v/>
      </c>
      <c r="D126" s="80" t="str">
        <f>IF(E126=LISTAS!$I$2,LISTAS!$J$2,IF(E126=LISTAS!$I$3,LISTAS!$J$3,IF(E126=LISTAS!$I$4,LISTAS!$J$4,IF(E126=LISTAS!$I$5,LISTAS!$J$5,IF(E126=LISTAS!$I$6,LISTAS!$J$6,IF(E126=LISTAS!$I$7,LISTAS!$J$7,IF(E126=LISTAS!$I$8,LISTAS!$J$8,IF(E126=LISTAS!$I$9,LISTAS!$J$9,IF(E126=LISTAS!$I$10,LISTAS!$J$10,IF(E126=LISTAS!$I$14,LISTAS!$J$14,IF(E126=LISTAS!$I$11,LISTAS!$J$11,IF(E126=LISTAS!$I$12,LISTAS!$J$12,IF(E126=LISTAS!$I$13,LISTAS!$J$13,"")))))))))))))</f>
        <v/>
      </c>
      <c r="E126" s="7"/>
      <c r="F126" s="7"/>
      <c r="G126" s="7"/>
      <c r="H126" s="7"/>
      <c r="I126" s="7"/>
      <c r="J126" s="7"/>
      <c r="K126" s="7"/>
      <c r="L126" s="7"/>
      <c r="M126" s="7"/>
      <c r="N126" s="7"/>
      <c r="O126" s="7"/>
      <c r="P126" s="7"/>
      <c r="Q126" s="7"/>
      <c r="R126" s="7"/>
      <c r="S126" s="7">
        <f t="shared" si="6"/>
        <v>0</v>
      </c>
      <c r="T126" s="7"/>
      <c r="U126" s="7"/>
      <c r="V126" s="80" t="str">
        <f t="shared" si="4"/>
        <v/>
      </c>
      <c r="W126" s="80" t="str">
        <f>IFERROR(VLOOKUP(X126,LISTAS!$D$2:$E$192,2,0),"INGRESE NOMBRE DEL ITEM")</f>
        <v>INGRESE NOMBRE DEL ITEM</v>
      </c>
      <c r="X126" s="7"/>
      <c r="Y126" s="164"/>
      <c r="Z126" s="164"/>
      <c r="AA126" s="164"/>
      <c r="AB126" s="164"/>
      <c r="AC126" s="164"/>
      <c r="AD126" s="164"/>
      <c r="AE126" s="164"/>
      <c r="AF126" s="164"/>
      <c r="AG126" s="164"/>
      <c r="AH126" s="164"/>
      <c r="AI126" s="164"/>
      <c r="AJ126" s="164"/>
      <c r="AK126" s="150">
        <f t="shared" si="5"/>
        <v>0</v>
      </c>
    </row>
    <row r="127" spans="1:37" ht="28.5" customHeight="1" x14ac:dyDescent="0.25">
      <c r="A127" s="80"/>
      <c r="B127" s="7"/>
      <c r="C127" s="80" t="str">
        <f>IF(B127&lt;&gt;0,LISTAS!$C$2,"")</f>
        <v/>
      </c>
      <c r="D127" s="80" t="str">
        <f>IF(E127=LISTAS!$I$2,LISTAS!$J$2,IF(E127=LISTAS!$I$3,LISTAS!$J$3,IF(E127=LISTAS!$I$4,LISTAS!$J$4,IF(E127=LISTAS!$I$5,LISTAS!$J$5,IF(E127=LISTAS!$I$6,LISTAS!$J$6,IF(E127=LISTAS!$I$7,LISTAS!$J$7,IF(E127=LISTAS!$I$8,LISTAS!$J$8,IF(E127=LISTAS!$I$9,LISTAS!$J$9,IF(E127=LISTAS!$I$10,LISTAS!$J$10,IF(E127=LISTAS!$I$14,LISTAS!$J$14,IF(E127=LISTAS!$I$11,LISTAS!$J$11,IF(E127=LISTAS!$I$12,LISTAS!$J$12,IF(E127=LISTAS!$I$13,LISTAS!$J$13,"")))))))))))))</f>
        <v/>
      </c>
      <c r="E127" s="7"/>
      <c r="F127" s="7"/>
      <c r="G127" s="7"/>
      <c r="H127" s="7"/>
      <c r="I127" s="7"/>
      <c r="J127" s="7"/>
      <c r="K127" s="7"/>
      <c r="L127" s="7"/>
      <c r="M127" s="7"/>
      <c r="N127" s="7"/>
      <c r="O127" s="7"/>
      <c r="P127" s="7"/>
      <c r="Q127" s="7"/>
      <c r="R127" s="7"/>
      <c r="S127" s="7">
        <f t="shared" si="6"/>
        <v>0</v>
      </c>
      <c r="T127" s="7"/>
      <c r="U127" s="7"/>
      <c r="V127" s="80" t="str">
        <f t="shared" si="4"/>
        <v/>
      </c>
      <c r="W127" s="80" t="str">
        <f>IFERROR(VLOOKUP(X127,LISTAS!$D$2:$E$192,2,0),"INGRESE NOMBRE DEL ITEM")</f>
        <v>INGRESE NOMBRE DEL ITEM</v>
      </c>
      <c r="X127" s="7"/>
      <c r="Y127" s="164"/>
      <c r="Z127" s="164"/>
      <c r="AA127" s="164"/>
      <c r="AB127" s="164"/>
      <c r="AC127" s="164"/>
      <c r="AD127" s="164"/>
      <c r="AE127" s="164"/>
      <c r="AF127" s="164"/>
      <c r="AG127" s="164"/>
      <c r="AH127" s="164"/>
      <c r="AI127" s="164"/>
      <c r="AJ127" s="164"/>
      <c r="AK127" s="150">
        <f t="shared" si="5"/>
        <v>0</v>
      </c>
    </row>
    <row r="128" spans="1:37" ht="28.5" customHeight="1" x14ac:dyDescent="0.25">
      <c r="A128" s="80"/>
      <c r="B128" s="7"/>
      <c r="C128" s="80" t="str">
        <f>IF(B128&lt;&gt;0,LISTAS!$C$2,"")</f>
        <v/>
      </c>
      <c r="D128" s="80" t="str">
        <f>IF(E128=LISTAS!$I$2,LISTAS!$J$2,IF(E128=LISTAS!$I$3,LISTAS!$J$3,IF(E128=LISTAS!$I$4,LISTAS!$J$4,IF(E128=LISTAS!$I$5,LISTAS!$J$5,IF(E128=LISTAS!$I$6,LISTAS!$J$6,IF(E128=LISTAS!$I$7,LISTAS!$J$7,IF(E128=LISTAS!$I$8,LISTAS!$J$8,IF(E128=LISTAS!$I$9,LISTAS!$J$9,IF(E128=LISTAS!$I$10,LISTAS!$J$10,IF(E128=LISTAS!$I$14,LISTAS!$J$14,IF(E128=LISTAS!$I$11,LISTAS!$J$11,IF(E128=LISTAS!$I$12,LISTAS!$J$12,IF(E128=LISTAS!$I$13,LISTAS!$J$13,"")))))))))))))</f>
        <v/>
      </c>
      <c r="E128" s="7"/>
      <c r="F128" s="7"/>
      <c r="G128" s="7"/>
      <c r="H128" s="7"/>
      <c r="I128" s="7"/>
      <c r="J128" s="7"/>
      <c r="K128" s="7"/>
      <c r="L128" s="7"/>
      <c r="M128" s="7"/>
      <c r="N128" s="7"/>
      <c r="O128" s="7"/>
      <c r="P128" s="7"/>
      <c r="Q128" s="7"/>
      <c r="R128" s="7"/>
      <c r="S128" s="7">
        <f t="shared" si="6"/>
        <v>0</v>
      </c>
      <c r="T128" s="7"/>
      <c r="U128" s="7"/>
      <c r="V128" s="80" t="str">
        <f t="shared" si="4"/>
        <v/>
      </c>
      <c r="W128" s="80" t="str">
        <f>IFERROR(VLOOKUP(X128,LISTAS!$D$2:$E$192,2,0),"INGRESE NOMBRE DEL ITEM")</f>
        <v>INGRESE NOMBRE DEL ITEM</v>
      </c>
      <c r="X128" s="7"/>
      <c r="Y128" s="164"/>
      <c r="Z128" s="164"/>
      <c r="AA128" s="164"/>
      <c r="AB128" s="164"/>
      <c r="AC128" s="164"/>
      <c r="AD128" s="164"/>
      <c r="AE128" s="164"/>
      <c r="AF128" s="164"/>
      <c r="AG128" s="164"/>
      <c r="AH128" s="164"/>
      <c r="AI128" s="164"/>
      <c r="AJ128" s="164"/>
      <c r="AK128" s="150">
        <f t="shared" si="5"/>
        <v>0</v>
      </c>
    </row>
    <row r="129" spans="1:37" ht="28.5" customHeight="1" x14ac:dyDescent="0.25">
      <c r="A129" s="80"/>
      <c r="B129" s="7"/>
      <c r="C129" s="80" t="str">
        <f>IF(B129&lt;&gt;0,LISTAS!$C$2,"")</f>
        <v/>
      </c>
      <c r="D129" s="80" t="str">
        <f>IF(E129=LISTAS!$I$2,LISTAS!$J$2,IF(E129=LISTAS!$I$3,LISTAS!$J$3,IF(E129=LISTAS!$I$4,LISTAS!$J$4,IF(E129=LISTAS!$I$5,LISTAS!$J$5,IF(E129=LISTAS!$I$6,LISTAS!$J$6,IF(E129=LISTAS!$I$7,LISTAS!$J$7,IF(E129=LISTAS!$I$8,LISTAS!$J$8,IF(E129=LISTAS!$I$9,LISTAS!$J$9,IF(E129=LISTAS!$I$10,LISTAS!$J$10,IF(E129=LISTAS!$I$14,LISTAS!$J$14,IF(E129=LISTAS!$I$11,LISTAS!$J$11,IF(E129=LISTAS!$I$12,LISTAS!$J$12,IF(E129=LISTAS!$I$13,LISTAS!$J$13,"")))))))))))))</f>
        <v/>
      </c>
      <c r="E129" s="7"/>
      <c r="F129" s="7"/>
      <c r="G129" s="7"/>
      <c r="H129" s="7"/>
      <c r="I129" s="7"/>
      <c r="J129" s="7"/>
      <c r="K129" s="7"/>
      <c r="L129" s="7"/>
      <c r="M129" s="7"/>
      <c r="N129" s="7"/>
      <c r="O129" s="7"/>
      <c r="P129" s="7"/>
      <c r="Q129" s="7"/>
      <c r="R129" s="7"/>
      <c r="S129" s="7">
        <f t="shared" si="6"/>
        <v>0</v>
      </c>
      <c r="T129" s="7"/>
      <c r="U129" s="7"/>
      <c r="V129" s="80" t="str">
        <f t="shared" si="4"/>
        <v/>
      </c>
      <c r="W129" s="80" t="str">
        <f>IFERROR(VLOOKUP(X129,LISTAS!$D$2:$E$192,2,0),"INGRESE NOMBRE DEL ITEM")</f>
        <v>INGRESE NOMBRE DEL ITEM</v>
      </c>
      <c r="X129" s="7"/>
      <c r="Y129" s="164"/>
      <c r="Z129" s="164"/>
      <c r="AA129" s="164"/>
      <c r="AB129" s="164"/>
      <c r="AC129" s="164"/>
      <c r="AD129" s="164"/>
      <c r="AE129" s="164"/>
      <c r="AF129" s="164"/>
      <c r="AG129" s="164"/>
      <c r="AH129" s="164"/>
      <c r="AI129" s="164"/>
      <c r="AJ129" s="164"/>
      <c r="AK129" s="150">
        <f t="shared" si="5"/>
        <v>0</v>
      </c>
    </row>
    <row r="130" spans="1:37" ht="28.5" customHeight="1" x14ac:dyDescent="0.25">
      <c r="A130" s="80"/>
      <c r="B130" s="7"/>
      <c r="C130" s="80" t="str">
        <f>IF(B130&lt;&gt;0,LISTAS!$C$2,"")</f>
        <v/>
      </c>
      <c r="D130" s="80" t="str">
        <f>IF(E130=LISTAS!$I$2,LISTAS!$J$2,IF(E130=LISTAS!$I$3,LISTAS!$J$3,IF(E130=LISTAS!$I$4,LISTAS!$J$4,IF(E130=LISTAS!$I$5,LISTAS!$J$5,IF(E130=LISTAS!$I$6,LISTAS!$J$6,IF(E130=LISTAS!$I$7,LISTAS!$J$7,IF(E130=LISTAS!$I$8,LISTAS!$J$8,IF(E130=LISTAS!$I$9,LISTAS!$J$9,IF(E130=LISTAS!$I$10,LISTAS!$J$10,IF(E130=LISTAS!$I$14,LISTAS!$J$14,IF(E130=LISTAS!$I$11,LISTAS!$J$11,IF(E130=LISTAS!$I$12,LISTAS!$J$12,IF(E130=LISTAS!$I$13,LISTAS!$J$13,"")))))))))))))</f>
        <v/>
      </c>
      <c r="E130" s="7"/>
      <c r="F130" s="7"/>
      <c r="G130" s="7"/>
      <c r="H130" s="7"/>
      <c r="I130" s="7"/>
      <c r="J130" s="7"/>
      <c r="K130" s="7"/>
      <c r="L130" s="7"/>
      <c r="M130" s="7"/>
      <c r="N130" s="7"/>
      <c r="O130" s="7"/>
      <c r="P130" s="7"/>
      <c r="Q130" s="7"/>
      <c r="R130" s="7"/>
      <c r="S130" s="7">
        <f t="shared" si="6"/>
        <v>0</v>
      </c>
      <c r="T130" s="7"/>
      <c r="U130" s="7"/>
      <c r="V130" s="80" t="str">
        <f t="shared" si="4"/>
        <v/>
      </c>
      <c r="W130" s="80" t="str">
        <f>IFERROR(VLOOKUP(X130,LISTAS!$D$2:$E$192,2,0),"INGRESE NOMBRE DEL ITEM")</f>
        <v>INGRESE NOMBRE DEL ITEM</v>
      </c>
      <c r="X130" s="7"/>
      <c r="Y130" s="164"/>
      <c r="Z130" s="164"/>
      <c r="AA130" s="164"/>
      <c r="AB130" s="164"/>
      <c r="AC130" s="164"/>
      <c r="AD130" s="164"/>
      <c r="AE130" s="164"/>
      <c r="AF130" s="164"/>
      <c r="AG130" s="164"/>
      <c r="AH130" s="164"/>
      <c r="AI130" s="164"/>
      <c r="AJ130" s="164"/>
      <c r="AK130" s="150">
        <f t="shared" si="5"/>
        <v>0</v>
      </c>
    </row>
    <row r="131" spans="1:37" ht="28.5" customHeight="1" x14ac:dyDescent="0.25">
      <c r="A131" s="80"/>
      <c r="B131" s="7"/>
      <c r="C131" s="80" t="str">
        <f>IF(B131&lt;&gt;0,LISTAS!$C$2,"")</f>
        <v/>
      </c>
      <c r="D131" s="80" t="str">
        <f>IF(E131=LISTAS!$I$2,LISTAS!$J$2,IF(E131=LISTAS!$I$3,LISTAS!$J$3,IF(E131=LISTAS!$I$4,LISTAS!$J$4,IF(E131=LISTAS!$I$5,LISTAS!$J$5,IF(E131=LISTAS!$I$6,LISTAS!$J$6,IF(E131=LISTAS!$I$7,LISTAS!$J$7,IF(E131=LISTAS!$I$8,LISTAS!$J$8,IF(E131=LISTAS!$I$9,LISTAS!$J$9,IF(E131=LISTAS!$I$10,LISTAS!$J$10,IF(E131=LISTAS!$I$14,LISTAS!$J$14,IF(E131=LISTAS!$I$11,LISTAS!$J$11,IF(E131=LISTAS!$I$12,LISTAS!$J$12,IF(E131=LISTAS!$I$13,LISTAS!$J$13,"")))))))))))))</f>
        <v/>
      </c>
      <c r="E131" s="7"/>
      <c r="F131" s="7"/>
      <c r="G131" s="7"/>
      <c r="H131" s="7"/>
      <c r="I131" s="7"/>
      <c r="J131" s="7"/>
      <c r="K131" s="7"/>
      <c r="L131" s="7"/>
      <c r="M131" s="7"/>
      <c r="N131" s="7"/>
      <c r="O131" s="7"/>
      <c r="P131" s="7"/>
      <c r="Q131" s="7"/>
      <c r="R131" s="7"/>
      <c r="S131" s="7">
        <f t="shared" si="6"/>
        <v>0</v>
      </c>
      <c r="T131" s="7"/>
      <c r="U131" s="7"/>
      <c r="V131" s="80" t="str">
        <f t="shared" si="4"/>
        <v/>
      </c>
      <c r="W131" s="80" t="str">
        <f>IFERROR(VLOOKUP(X131,LISTAS!$D$2:$E$192,2,0),"INGRESE NOMBRE DEL ITEM")</f>
        <v>INGRESE NOMBRE DEL ITEM</v>
      </c>
      <c r="X131" s="7"/>
      <c r="Y131" s="164"/>
      <c r="Z131" s="164"/>
      <c r="AA131" s="164"/>
      <c r="AB131" s="164"/>
      <c r="AC131" s="164"/>
      <c r="AD131" s="164"/>
      <c r="AE131" s="164"/>
      <c r="AF131" s="164"/>
      <c r="AG131" s="164"/>
      <c r="AH131" s="164"/>
      <c r="AI131" s="164"/>
      <c r="AJ131" s="164"/>
      <c r="AK131" s="150">
        <f t="shared" si="5"/>
        <v>0</v>
      </c>
    </row>
    <row r="132" spans="1:37" ht="28.5" customHeight="1" x14ac:dyDescent="0.25">
      <c r="A132" s="80"/>
      <c r="B132" s="7"/>
      <c r="C132" s="80" t="str">
        <f>IF(B132&lt;&gt;0,LISTAS!$C$2,"")</f>
        <v/>
      </c>
      <c r="D132" s="80" t="str">
        <f>IF(E132=LISTAS!$I$2,LISTAS!$J$2,IF(E132=LISTAS!$I$3,LISTAS!$J$3,IF(E132=LISTAS!$I$4,LISTAS!$J$4,IF(E132=LISTAS!$I$5,LISTAS!$J$5,IF(E132=LISTAS!$I$6,LISTAS!$J$6,IF(E132=LISTAS!$I$7,LISTAS!$J$7,IF(E132=LISTAS!$I$8,LISTAS!$J$8,IF(E132=LISTAS!$I$9,LISTAS!$J$9,IF(E132=LISTAS!$I$10,LISTAS!$J$10,IF(E132=LISTAS!$I$14,LISTAS!$J$14,IF(E132=LISTAS!$I$11,LISTAS!$J$11,IF(E132=LISTAS!$I$12,LISTAS!$J$12,IF(E132=LISTAS!$I$13,LISTAS!$J$13,"")))))))))))))</f>
        <v/>
      </c>
      <c r="E132" s="7"/>
      <c r="F132" s="7"/>
      <c r="G132" s="7"/>
      <c r="H132" s="7"/>
      <c r="I132" s="7"/>
      <c r="J132" s="7"/>
      <c r="K132" s="7"/>
      <c r="L132" s="7"/>
      <c r="M132" s="7"/>
      <c r="N132" s="7"/>
      <c r="O132" s="7"/>
      <c r="P132" s="7"/>
      <c r="Q132" s="7"/>
      <c r="R132" s="7"/>
      <c r="S132" s="7">
        <f t="shared" si="6"/>
        <v>0</v>
      </c>
      <c r="T132" s="7"/>
      <c r="U132" s="7"/>
      <c r="V132" s="80" t="str">
        <f t="shared" si="4"/>
        <v/>
      </c>
      <c r="W132" s="80" t="str">
        <f>IFERROR(VLOOKUP(X132,LISTAS!$D$2:$E$192,2,0),"INGRESE NOMBRE DEL ITEM")</f>
        <v>INGRESE NOMBRE DEL ITEM</v>
      </c>
      <c r="X132" s="7"/>
      <c r="Y132" s="164"/>
      <c r="Z132" s="164"/>
      <c r="AA132" s="164"/>
      <c r="AB132" s="164"/>
      <c r="AC132" s="164"/>
      <c r="AD132" s="164"/>
      <c r="AE132" s="164"/>
      <c r="AF132" s="164"/>
      <c r="AG132" s="164"/>
      <c r="AH132" s="164"/>
      <c r="AI132" s="164"/>
      <c r="AJ132" s="164"/>
      <c r="AK132" s="150">
        <f t="shared" si="5"/>
        <v>0</v>
      </c>
    </row>
    <row r="133" spans="1:37" ht="28.5" customHeight="1" x14ac:dyDescent="0.25">
      <c r="A133" s="80"/>
      <c r="B133" s="7"/>
      <c r="C133" s="80" t="str">
        <f>IF(B133&lt;&gt;0,LISTAS!$C$2,"")</f>
        <v/>
      </c>
      <c r="D133" s="80" t="str">
        <f>IF(E133=LISTAS!$I$2,LISTAS!$J$2,IF(E133=LISTAS!$I$3,LISTAS!$J$3,IF(E133=LISTAS!$I$4,LISTAS!$J$4,IF(E133=LISTAS!$I$5,LISTAS!$J$5,IF(E133=LISTAS!$I$6,LISTAS!$J$6,IF(E133=LISTAS!$I$7,LISTAS!$J$7,IF(E133=LISTAS!$I$8,LISTAS!$J$8,IF(E133=LISTAS!$I$9,LISTAS!$J$9,IF(E133=LISTAS!$I$10,LISTAS!$J$10,IF(E133=LISTAS!$I$14,LISTAS!$J$14,IF(E133=LISTAS!$I$11,LISTAS!$J$11,IF(E133=LISTAS!$I$12,LISTAS!$J$12,IF(E133=LISTAS!$I$13,LISTAS!$J$13,"")))))))))))))</f>
        <v/>
      </c>
      <c r="E133" s="7"/>
      <c r="F133" s="7"/>
      <c r="G133" s="7"/>
      <c r="H133" s="7"/>
      <c r="I133" s="7"/>
      <c r="J133" s="7"/>
      <c r="K133" s="7"/>
      <c r="L133" s="7"/>
      <c r="M133" s="7"/>
      <c r="N133" s="7"/>
      <c r="O133" s="7"/>
      <c r="P133" s="7"/>
      <c r="Q133" s="7"/>
      <c r="R133" s="7"/>
      <c r="S133" s="7">
        <f t="shared" si="6"/>
        <v>0</v>
      </c>
      <c r="T133" s="7"/>
      <c r="U133" s="7"/>
      <c r="V133" s="80" t="str">
        <f t="shared" ref="V133:V196" si="7">IF(X133="","",MID(W133,1,2))</f>
        <v/>
      </c>
      <c r="W133" s="80" t="str">
        <f>IFERROR(VLOOKUP(X133,LISTAS!$D$2:$E$192,2,0),"INGRESE NOMBRE DEL ITEM")</f>
        <v>INGRESE NOMBRE DEL ITEM</v>
      </c>
      <c r="X133" s="7"/>
      <c r="Y133" s="164"/>
      <c r="Z133" s="164"/>
      <c r="AA133" s="164"/>
      <c r="AB133" s="164"/>
      <c r="AC133" s="164"/>
      <c r="AD133" s="164"/>
      <c r="AE133" s="164"/>
      <c r="AF133" s="164"/>
      <c r="AG133" s="164"/>
      <c r="AH133" s="164"/>
      <c r="AI133" s="164"/>
      <c r="AJ133" s="164"/>
      <c r="AK133" s="150">
        <f t="shared" ref="AK133:AK196" si="8">SUM(Y133:AJ133)</f>
        <v>0</v>
      </c>
    </row>
    <row r="134" spans="1:37" ht="28.5" customHeight="1" x14ac:dyDescent="0.25">
      <c r="A134" s="80"/>
      <c r="B134" s="7"/>
      <c r="C134" s="80" t="str">
        <f>IF(B134&lt;&gt;0,LISTAS!$C$2,"")</f>
        <v/>
      </c>
      <c r="D134" s="80" t="str">
        <f>IF(E134=LISTAS!$I$2,LISTAS!$J$2,IF(E134=LISTAS!$I$3,LISTAS!$J$3,IF(E134=LISTAS!$I$4,LISTAS!$J$4,IF(E134=LISTAS!$I$5,LISTAS!$J$5,IF(E134=LISTAS!$I$6,LISTAS!$J$6,IF(E134=LISTAS!$I$7,LISTAS!$J$7,IF(E134=LISTAS!$I$8,LISTAS!$J$8,IF(E134=LISTAS!$I$9,LISTAS!$J$9,IF(E134=LISTAS!$I$10,LISTAS!$J$10,IF(E134=LISTAS!$I$14,LISTAS!$J$14,IF(E134=LISTAS!$I$11,LISTAS!$J$11,IF(E134=LISTAS!$I$12,LISTAS!$J$12,IF(E134=LISTAS!$I$13,LISTAS!$J$13,"")))))))))))))</f>
        <v/>
      </c>
      <c r="E134" s="7"/>
      <c r="F134" s="7"/>
      <c r="G134" s="7"/>
      <c r="H134" s="7"/>
      <c r="I134" s="7"/>
      <c r="J134" s="7"/>
      <c r="K134" s="7"/>
      <c r="L134" s="7"/>
      <c r="M134" s="7"/>
      <c r="N134" s="7"/>
      <c r="O134" s="7"/>
      <c r="P134" s="7"/>
      <c r="Q134" s="7"/>
      <c r="R134" s="7"/>
      <c r="S134" s="7">
        <f t="shared" si="6"/>
        <v>0</v>
      </c>
      <c r="T134" s="7"/>
      <c r="U134" s="7"/>
      <c r="V134" s="80" t="str">
        <f t="shared" si="7"/>
        <v/>
      </c>
      <c r="W134" s="80" t="str">
        <f>IFERROR(VLOOKUP(X134,LISTAS!$D$2:$E$192,2,0),"INGRESE NOMBRE DEL ITEM")</f>
        <v>INGRESE NOMBRE DEL ITEM</v>
      </c>
      <c r="X134" s="7"/>
      <c r="Y134" s="164"/>
      <c r="Z134" s="164"/>
      <c r="AA134" s="164"/>
      <c r="AB134" s="164"/>
      <c r="AC134" s="164"/>
      <c r="AD134" s="164"/>
      <c r="AE134" s="164"/>
      <c r="AF134" s="164"/>
      <c r="AG134" s="164"/>
      <c r="AH134" s="164"/>
      <c r="AI134" s="164"/>
      <c r="AJ134" s="164"/>
      <c r="AK134" s="150">
        <f t="shared" si="8"/>
        <v>0</v>
      </c>
    </row>
    <row r="135" spans="1:37" ht="28.5" customHeight="1" x14ac:dyDescent="0.25">
      <c r="A135" s="80"/>
      <c r="B135" s="7"/>
      <c r="C135" s="80" t="str">
        <f>IF(B135&lt;&gt;0,LISTAS!$C$2,"")</f>
        <v/>
      </c>
      <c r="D135" s="80" t="str">
        <f>IF(E135=LISTAS!$I$2,LISTAS!$J$2,IF(E135=LISTAS!$I$3,LISTAS!$J$3,IF(E135=LISTAS!$I$4,LISTAS!$J$4,IF(E135=LISTAS!$I$5,LISTAS!$J$5,IF(E135=LISTAS!$I$6,LISTAS!$J$6,IF(E135=LISTAS!$I$7,LISTAS!$J$7,IF(E135=LISTAS!$I$8,LISTAS!$J$8,IF(E135=LISTAS!$I$9,LISTAS!$J$9,IF(E135=LISTAS!$I$10,LISTAS!$J$10,IF(E135=LISTAS!$I$14,LISTAS!$J$14,IF(E135=LISTAS!$I$11,LISTAS!$J$11,IF(E135=LISTAS!$I$12,LISTAS!$J$12,IF(E135=LISTAS!$I$13,LISTAS!$J$13,"")))))))))))))</f>
        <v/>
      </c>
      <c r="E135" s="7"/>
      <c r="F135" s="7"/>
      <c r="G135" s="7"/>
      <c r="H135" s="7"/>
      <c r="I135" s="7"/>
      <c r="J135" s="7"/>
      <c r="K135" s="7"/>
      <c r="L135" s="7"/>
      <c r="M135" s="7"/>
      <c r="N135" s="7"/>
      <c r="O135" s="7"/>
      <c r="P135" s="7"/>
      <c r="Q135" s="7"/>
      <c r="R135" s="7"/>
      <c r="S135" s="7">
        <f t="shared" si="6"/>
        <v>0</v>
      </c>
      <c r="T135" s="7"/>
      <c r="U135" s="7"/>
      <c r="V135" s="80" t="str">
        <f t="shared" si="7"/>
        <v/>
      </c>
      <c r="W135" s="80" t="str">
        <f>IFERROR(VLOOKUP(X135,LISTAS!$D$2:$E$192,2,0),"INGRESE NOMBRE DEL ITEM")</f>
        <v>INGRESE NOMBRE DEL ITEM</v>
      </c>
      <c r="X135" s="7"/>
      <c r="Y135" s="164"/>
      <c r="Z135" s="164"/>
      <c r="AA135" s="164"/>
      <c r="AB135" s="164"/>
      <c r="AC135" s="164"/>
      <c r="AD135" s="164"/>
      <c r="AE135" s="164"/>
      <c r="AF135" s="164"/>
      <c r="AG135" s="164"/>
      <c r="AH135" s="164"/>
      <c r="AI135" s="164"/>
      <c r="AJ135" s="164"/>
      <c r="AK135" s="150">
        <f t="shared" si="8"/>
        <v>0</v>
      </c>
    </row>
    <row r="136" spans="1:37" ht="28.5" customHeight="1" x14ac:dyDescent="0.25">
      <c r="A136" s="80"/>
      <c r="B136" s="7"/>
      <c r="C136" s="80" t="str">
        <f>IF(B136&lt;&gt;0,LISTAS!$C$2,"")</f>
        <v/>
      </c>
      <c r="D136" s="80" t="str">
        <f>IF(E136=LISTAS!$I$2,LISTAS!$J$2,IF(E136=LISTAS!$I$3,LISTAS!$J$3,IF(E136=LISTAS!$I$4,LISTAS!$J$4,IF(E136=LISTAS!$I$5,LISTAS!$J$5,IF(E136=LISTAS!$I$6,LISTAS!$J$6,IF(E136=LISTAS!$I$7,LISTAS!$J$7,IF(E136=LISTAS!$I$8,LISTAS!$J$8,IF(E136=LISTAS!$I$9,LISTAS!$J$9,IF(E136=LISTAS!$I$10,LISTAS!$J$10,IF(E136=LISTAS!$I$14,LISTAS!$J$14,IF(E136=LISTAS!$I$11,LISTAS!$J$11,IF(E136=LISTAS!$I$12,LISTAS!$J$12,IF(E136=LISTAS!$I$13,LISTAS!$J$13,"")))))))))))))</f>
        <v/>
      </c>
      <c r="E136" s="7"/>
      <c r="F136" s="7"/>
      <c r="G136" s="7"/>
      <c r="H136" s="7"/>
      <c r="I136" s="7"/>
      <c r="J136" s="7"/>
      <c r="K136" s="7"/>
      <c r="L136" s="7"/>
      <c r="M136" s="7"/>
      <c r="N136" s="7"/>
      <c r="O136" s="7"/>
      <c r="P136" s="7"/>
      <c r="Q136" s="7"/>
      <c r="R136" s="7"/>
      <c r="S136" s="7">
        <f t="shared" si="6"/>
        <v>0</v>
      </c>
      <c r="T136" s="7"/>
      <c r="U136" s="7"/>
      <c r="V136" s="80" t="str">
        <f t="shared" si="7"/>
        <v/>
      </c>
      <c r="W136" s="80" t="str">
        <f>IFERROR(VLOOKUP(X136,LISTAS!$D$2:$E$192,2,0),"INGRESE NOMBRE DEL ITEM")</f>
        <v>INGRESE NOMBRE DEL ITEM</v>
      </c>
      <c r="X136" s="7"/>
      <c r="Y136" s="164"/>
      <c r="Z136" s="164"/>
      <c r="AA136" s="164"/>
      <c r="AB136" s="164"/>
      <c r="AC136" s="164"/>
      <c r="AD136" s="164"/>
      <c r="AE136" s="164"/>
      <c r="AF136" s="164"/>
      <c r="AG136" s="164"/>
      <c r="AH136" s="164"/>
      <c r="AI136" s="164"/>
      <c r="AJ136" s="164"/>
      <c r="AK136" s="150">
        <f t="shared" si="8"/>
        <v>0</v>
      </c>
    </row>
    <row r="137" spans="1:37" ht="28.5" customHeight="1" x14ac:dyDescent="0.25">
      <c r="A137" s="80"/>
      <c r="B137" s="7"/>
      <c r="C137" s="80" t="str">
        <f>IF(B137&lt;&gt;0,LISTAS!$C$2,"")</f>
        <v/>
      </c>
      <c r="D137" s="80" t="str">
        <f>IF(E137=LISTAS!$I$2,LISTAS!$J$2,IF(E137=LISTAS!$I$3,LISTAS!$J$3,IF(E137=LISTAS!$I$4,LISTAS!$J$4,IF(E137=LISTAS!$I$5,LISTAS!$J$5,IF(E137=LISTAS!$I$6,LISTAS!$J$6,IF(E137=LISTAS!$I$7,LISTAS!$J$7,IF(E137=LISTAS!$I$8,LISTAS!$J$8,IF(E137=LISTAS!$I$9,LISTAS!$J$9,IF(E137=LISTAS!$I$10,LISTAS!$J$10,IF(E137=LISTAS!$I$14,LISTAS!$J$14,IF(E137=LISTAS!$I$11,LISTAS!$J$11,IF(E137=LISTAS!$I$12,LISTAS!$J$12,IF(E137=LISTAS!$I$13,LISTAS!$J$13,"")))))))))))))</f>
        <v/>
      </c>
      <c r="E137" s="7"/>
      <c r="F137" s="7"/>
      <c r="G137" s="7"/>
      <c r="H137" s="7"/>
      <c r="I137" s="7"/>
      <c r="J137" s="7"/>
      <c r="K137" s="7"/>
      <c r="L137" s="7"/>
      <c r="M137" s="7"/>
      <c r="N137" s="7"/>
      <c r="O137" s="7"/>
      <c r="P137" s="7"/>
      <c r="Q137" s="7"/>
      <c r="R137" s="7"/>
      <c r="S137" s="7">
        <f t="shared" si="6"/>
        <v>0</v>
      </c>
      <c r="T137" s="7"/>
      <c r="U137" s="7"/>
      <c r="V137" s="80" t="str">
        <f t="shared" si="7"/>
        <v/>
      </c>
      <c r="W137" s="80" t="str">
        <f>IFERROR(VLOOKUP(X137,LISTAS!$D$2:$E$192,2,0),"INGRESE NOMBRE DEL ITEM")</f>
        <v>INGRESE NOMBRE DEL ITEM</v>
      </c>
      <c r="X137" s="7"/>
      <c r="Y137" s="164"/>
      <c r="Z137" s="164"/>
      <c r="AA137" s="164"/>
      <c r="AB137" s="164"/>
      <c r="AC137" s="164"/>
      <c r="AD137" s="164"/>
      <c r="AE137" s="164"/>
      <c r="AF137" s="164"/>
      <c r="AG137" s="164"/>
      <c r="AH137" s="164"/>
      <c r="AI137" s="164"/>
      <c r="AJ137" s="164"/>
      <c r="AK137" s="150">
        <f t="shared" si="8"/>
        <v>0</v>
      </c>
    </row>
    <row r="138" spans="1:37" ht="28.5" customHeight="1" x14ac:dyDescent="0.25">
      <c r="A138" s="80"/>
      <c r="B138" s="7"/>
      <c r="C138" s="80" t="str">
        <f>IF(B138&lt;&gt;0,LISTAS!$C$2,"")</f>
        <v/>
      </c>
      <c r="D138" s="80" t="str">
        <f>IF(E138=LISTAS!$I$2,LISTAS!$J$2,IF(E138=LISTAS!$I$3,LISTAS!$J$3,IF(E138=LISTAS!$I$4,LISTAS!$J$4,IF(E138=LISTAS!$I$5,LISTAS!$J$5,IF(E138=LISTAS!$I$6,LISTAS!$J$6,IF(E138=LISTAS!$I$7,LISTAS!$J$7,IF(E138=LISTAS!$I$8,LISTAS!$J$8,IF(E138=LISTAS!$I$9,LISTAS!$J$9,IF(E138=LISTAS!$I$10,LISTAS!$J$10,IF(E138=LISTAS!$I$14,LISTAS!$J$14,IF(E138=LISTAS!$I$11,LISTAS!$J$11,IF(E138=LISTAS!$I$12,LISTAS!$J$12,IF(E138=LISTAS!$I$13,LISTAS!$J$13,"")))))))))))))</f>
        <v/>
      </c>
      <c r="E138" s="7"/>
      <c r="F138" s="7"/>
      <c r="G138" s="7"/>
      <c r="H138" s="7"/>
      <c r="I138" s="7"/>
      <c r="J138" s="7"/>
      <c r="K138" s="7"/>
      <c r="L138" s="7"/>
      <c r="M138" s="7"/>
      <c r="N138" s="7"/>
      <c r="O138" s="7"/>
      <c r="P138" s="7"/>
      <c r="Q138" s="7"/>
      <c r="R138" s="7"/>
      <c r="S138" s="7">
        <f t="shared" si="6"/>
        <v>0</v>
      </c>
      <c r="T138" s="7"/>
      <c r="U138" s="7"/>
      <c r="V138" s="80" t="str">
        <f t="shared" si="7"/>
        <v/>
      </c>
      <c r="W138" s="80" t="str">
        <f>IFERROR(VLOOKUP(X138,LISTAS!$D$2:$E$192,2,0),"INGRESE NOMBRE DEL ITEM")</f>
        <v>INGRESE NOMBRE DEL ITEM</v>
      </c>
      <c r="X138" s="7"/>
      <c r="Y138" s="164"/>
      <c r="Z138" s="164"/>
      <c r="AA138" s="164"/>
      <c r="AB138" s="164"/>
      <c r="AC138" s="164"/>
      <c r="AD138" s="164"/>
      <c r="AE138" s="164"/>
      <c r="AF138" s="164"/>
      <c r="AG138" s="164"/>
      <c r="AH138" s="164"/>
      <c r="AI138" s="164"/>
      <c r="AJ138" s="164"/>
      <c r="AK138" s="150">
        <f t="shared" si="8"/>
        <v>0</v>
      </c>
    </row>
    <row r="139" spans="1:37" ht="28.5" customHeight="1" x14ac:dyDescent="0.25">
      <c r="A139" s="80"/>
      <c r="B139" s="7"/>
      <c r="C139" s="80" t="str">
        <f>IF(B139&lt;&gt;0,LISTAS!$C$2,"")</f>
        <v/>
      </c>
      <c r="D139" s="80" t="str">
        <f>IF(E139=LISTAS!$I$2,LISTAS!$J$2,IF(E139=LISTAS!$I$3,LISTAS!$J$3,IF(E139=LISTAS!$I$4,LISTAS!$J$4,IF(E139=LISTAS!$I$5,LISTAS!$J$5,IF(E139=LISTAS!$I$6,LISTAS!$J$6,IF(E139=LISTAS!$I$7,LISTAS!$J$7,IF(E139=LISTAS!$I$8,LISTAS!$J$8,IF(E139=LISTAS!$I$9,LISTAS!$J$9,IF(E139=LISTAS!$I$10,LISTAS!$J$10,IF(E139=LISTAS!$I$14,LISTAS!$J$14,IF(E139=LISTAS!$I$11,LISTAS!$J$11,IF(E139=LISTAS!$I$12,LISTAS!$J$12,IF(E139=LISTAS!$I$13,LISTAS!$J$13,"")))))))))))))</f>
        <v/>
      </c>
      <c r="E139" s="7"/>
      <c r="F139" s="7"/>
      <c r="G139" s="7"/>
      <c r="H139" s="7"/>
      <c r="I139" s="7"/>
      <c r="J139" s="7"/>
      <c r="K139" s="7"/>
      <c r="L139" s="7"/>
      <c r="M139" s="7"/>
      <c r="N139" s="7"/>
      <c r="O139" s="7"/>
      <c r="P139" s="7"/>
      <c r="Q139" s="7"/>
      <c r="R139" s="7"/>
      <c r="S139" s="7">
        <f t="shared" si="6"/>
        <v>0</v>
      </c>
      <c r="T139" s="7"/>
      <c r="U139" s="7"/>
      <c r="V139" s="80" t="str">
        <f t="shared" si="7"/>
        <v/>
      </c>
      <c r="W139" s="80" t="str">
        <f>IFERROR(VLOOKUP(X139,LISTAS!$D$2:$E$192,2,0),"INGRESE NOMBRE DEL ITEM")</f>
        <v>INGRESE NOMBRE DEL ITEM</v>
      </c>
      <c r="X139" s="7"/>
      <c r="Y139" s="164"/>
      <c r="Z139" s="164"/>
      <c r="AA139" s="164"/>
      <c r="AB139" s="164"/>
      <c r="AC139" s="164"/>
      <c r="AD139" s="164"/>
      <c r="AE139" s="164"/>
      <c r="AF139" s="164"/>
      <c r="AG139" s="164"/>
      <c r="AH139" s="164"/>
      <c r="AI139" s="164"/>
      <c r="AJ139" s="164"/>
      <c r="AK139" s="150">
        <f t="shared" si="8"/>
        <v>0</v>
      </c>
    </row>
    <row r="140" spans="1:37" ht="28.5" customHeight="1" x14ac:dyDescent="0.25">
      <c r="A140" s="80"/>
      <c r="B140" s="7"/>
      <c r="C140" s="80" t="str">
        <f>IF(B140&lt;&gt;0,LISTAS!$C$2,"")</f>
        <v/>
      </c>
      <c r="D140" s="80" t="str">
        <f>IF(E140=LISTAS!$I$2,LISTAS!$J$2,IF(E140=LISTAS!$I$3,LISTAS!$J$3,IF(E140=LISTAS!$I$4,LISTAS!$J$4,IF(E140=LISTAS!$I$5,LISTAS!$J$5,IF(E140=LISTAS!$I$6,LISTAS!$J$6,IF(E140=LISTAS!$I$7,LISTAS!$J$7,IF(E140=LISTAS!$I$8,LISTAS!$J$8,IF(E140=LISTAS!$I$9,LISTAS!$J$9,IF(E140=LISTAS!$I$10,LISTAS!$J$10,IF(E140=LISTAS!$I$14,LISTAS!$J$14,IF(E140=LISTAS!$I$11,LISTAS!$J$11,IF(E140=LISTAS!$I$12,LISTAS!$J$12,IF(E140=LISTAS!$I$13,LISTAS!$J$13,"")))))))))))))</f>
        <v/>
      </c>
      <c r="E140" s="7"/>
      <c r="F140" s="7"/>
      <c r="G140" s="7"/>
      <c r="H140" s="7"/>
      <c r="I140" s="7"/>
      <c r="J140" s="7"/>
      <c r="K140" s="7"/>
      <c r="L140" s="7"/>
      <c r="M140" s="7"/>
      <c r="N140" s="7"/>
      <c r="O140" s="7"/>
      <c r="P140" s="7"/>
      <c r="Q140" s="7"/>
      <c r="R140" s="7"/>
      <c r="S140" s="7">
        <f t="shared" si="6"/>
        <v>0</v>
      </c>
      <c r="T140" s="7"/>
      <c r="U140" s="7"/>
      <c r="V140" s="80" t="str">
        <f t="shared" si="7"/>
        <v/>
      </c>
      <c r="W140" s="80" t="str">
        <f>IFERROR(VLOOKUP(X140,LISTAS!$D$2:$E$192,2,0),"INGRESE NOMBRE DEL ITEM")</f>
        <v>INGRESE NOMBRE DEL ITEM</v>
      </c>
      <c r="X140" s="7"/>
      <c r="Y140" s="164"/>
      <c r="Z140" s="164"/>
      <c r="AA140" s="164"/>
      <c r="AB140" s="164"/>
      <c r="AC140" s="164"/>
      <c r="AD140" s="164"/>
      <c r="AE140" s="164"/>
      <c r="AF140" s="164"/>
      <c r="AG140" s="164"/>
      <c r="AH140" s="164"/>
      <c r="AI140" s="164"/>
      <c r="AJ140" s="164"/>
      <c r="AK140" s="150">
        <f t="shared" si="8"/>
        <v>0</v>
      </c>
    </row>
    <row r="141" spans="1:37" ht="28.5" customHeight="1" x14ac:dyDescent="0.25">
      <c r="A141" s="80"/>
      <c r="B141" s="7"/>
      <c r="C141" s="80" t="str">
        <f>IF(B141&lt;&gt;0,LISTAS!$C$2,"")</f>
        <v/>
      </c>
      <c r="D141" s="80" t="str">
        <f>IF(E141=LISTAS!$I$2,LISTAS!$J$2,IF(E141=LISTAS!$I$3,LISTAS!$J$3,IF(E141=LISTAS!$I$4,LISTAS!$J$4,IF(E141=LISTAS!$I$5,LISTAS!$J$5,IF(E141=LISTAS!$I$6,LISTAS!$J$6,IF(E141=LISTAS!$I$7,LISTAS!$J$7,IF(E141=LISTAS!$I$8,LISTAS!$J$8,IF(E141=LISTAS!$I$9,LISTAS!$J$9,IF(E141=LISTAS!$I$10,LISTAS!$J$10,IF(E141=LISTAS!$I$14,LISTAS!$J$14,IF(E141=LISTAS!$I$11,LISTAS!$J$11,IF(E141=LISTAS!$I$12,LISTAS!$J$12,IF(E141=LISTAS!$I$13,LISTAS!$J$13,"")))))))))))))</f>
        <v/>
      </c>
      <c r="E141" s="7"/>
      <c r="F141" s="7"/>
      <c r="G141" s="7"/>
      <c r="H141" s="7"/>
      <c r="I141" s="7"/>
      <c r="J141" s="7"/>
      <c r="K141" s="7"/>
      <c r="L141" s="7"/>
      <c r="M141" s="7"/>
      <c r="N141" s="7"/>
      <c r="O141" s="7"/>
      <c r="P141" s="7"/>
      <c r="Q141" s="7"/>
      <c r="R141" s="7"/>
      <c r="S141" s="7">
        <f t="shared" si="6"/>
        <v>0</v>
      </c>
      <c r="T141" s="7"/>
      <c r="U141" s="7"/>
      <c r="V141" s="80" t="str">
        <f t="shared" si="7"/>
        <v/>
      </c>
      <c r="W141" s="80" t="str">
        <f>IFERROR(VLOOKUP(X141,LISTAS!$D$2:$E$192,2,0),"INGRESE NOMBRE DEL ITEM")</f>
        <v>INGRESE NOMBRE DEL ITEM</v>
      </c>
      <c r="X141" s="7"/>
      <c r="Y141" s="164"/>
      <c r="Z141" s="164"/>
      <c r="AA141" s="164"/>
      <c r="AB141" s="164"/>
      <c r="AC141" s="164"/>
      <c r="AD141" s="164"/>
      <c r="AE141" s="164"/>
      <c r="AF141" s="164"/>
      <c r="AG141" s="164"/>
      <c r="AH141" s="164"/>
      <c r="AI141" s="164"/>
      <c r="AJ141" s="164"/>
      <c r="AK141" s="150">
        <f t="shared" si="8"/>
        <v>0</v>
      </c>
    </row>
    <row r="142" spans="1:37" ht="28.5" customHeight="1" x14ac:dyDescent="0.25">
      <c r="A142" s="80"/>
      <c r="B142" s="7"/>
      <c r="C142" s="80" t="str">
        <f>IF(B142&lt;&gt;0,LISTAS!$C$2,"")</f>
        <v/>
      </c>
      <c r="D142" s="80" t="str">
        <f>IF(E142=LISTAS!$I$2,LISTAS!$J$2,IF(E142=LISTAS!$I$3,LISTAS!$J$3,IF(E142=LISTAS!$I$4,LISTAS!$J$4,IF(E142=LISTAS!$I$5,LISTAS!$J$5,IF(E142=LISTAS!$I$6,LISTAS!$J$6,IF(E142=LISTAS!$I$7,LISTAS!$J$7,IF(E142=LISTAS!$I$8,LISTAS!$J$8,IF(E142=LISTAS!$I$9,LISTAS!$J$9,IF(E142=LISTAS!$I$10,LISTAS!$J$10,IF(E142=LISTAS!$I$14,LISTAS!$J$14,IF(E142=LISTAS!$I$11,LISTAS!$J$11,IF(E142=LISTAS!$I$12,LISTAS!$J$12,IF(E142=LISTAS!$I$13,LISTAS!$J$13,"")))))))))))))</f>
        <v/>
      </c>
      <c r="E142" s="7"/>
      <c r="F142" s="7"/>
      <c r="G142" s="7"/>
      <c r="H142" s="7"/>
      <c r="I142" s="7"/>
      <c r="J142" s="7"/>
      <c r="K142" s="7"/>
      <c r="L142" s="7"/>
      <c r="M142" s="7"/>
      <c r="N142" s="7"/>
      <c r="O142" s="7"/>
      <c r="P142" s="7"/>
      <c r="Q142" s="7"/>
      <c r="R142" s="7"/>
      <c r="S142" s="7">
        <f t="shared" si="6"/>
        <v>0</v>
      </c>
      <c r="T142" s="7"/>
      <c r="U142" s="7"/>
      <c r="V142" s="80" t="str">
        <f t="shared" si="7"/>
        <v/>
      </c>
      <c r="W142" s="80" t="str">
        <f>IFERROR(VLOOKUP(X142,LISTAS!$D$2:$E$192,2,0),"INGRESE NOMBRE DEL ITEM")</f>
        <v>INGRESE NOMBRE DEL ITEM</v>
      </c>
      <c r="X142" s="7"/>
      <c r="Y142" s="164"/>
      <c r="Z142" s="164"/>
      <c r="AA142" s="164"/>
      <c r="AB142" s="164"/>
      <c r="AC142" s="164"/>
      <c r="AD142" s="164"/>
      <c r="AE142" s="164"/>
      <c r="AF142" s="164"/>
      <c r="AG142" s="164"/>
      <c r="AH142" s="164"/>
      <c r="AI142" s="164"/>
      <c r="AJ142" s="164"/>
      <c r="AK142" s="150">
        <f t="shared" si="8"/>
        <v>0</v>
      </c>
    </row>
    <row r="143" spans="1:37" ht="28.5" customHeight="1" x14ac:dyDescent="0.25">
      <c r="A143" s="80"/>
      <c r="B143" s="7"/>
      <c r="C143" s="80" t="str">
        <f>IF(B143&lt;&gt;0,LISTAS!$C$2,"")</f>
        <v/>
      </c>
      <c r="D143" s="80" t="str">
        <f>IF(E143=LISTAS!$I$2,LISTAS!$J$2,IF(E143=LISTAS!$I$3,LISTAS!$J$3,IF(E143=LISTAS!$I$4,LISTAS!$J$4,IF(E143=LISTAS!$I$5,LISTAS!$J$5,IF(E143=LISTAS!$I$6,LISTAS!$J$6,IF(E143=LISTAS!$I$7,LISTAS!$J$7,IF(E143=LISTAS!$I$8,LISTAS!$J$8,IF(E143=LISTAS!$I$9,LISTAS!$J$9,IF(E143=LISTAS!$I$10,LISTAS!$J$10,IF(E143=LISTAS!$I$14,LISTAS!$J$14,IF(E143=LISTAS!$I$11,LISTAS!$J$11,IF(E143=LISTAS!$I$12,LISTAS!$J$12,IF(E143=LISTAS!$I$13,LISTAS!$J$13,"")))))))))))))</f>
        <v/>
      </c>
      <c r="E143" s="7"/>
      <c r="F143" s="7"/>
      <c r="G143" s="7"/>
      <c r="H143" s="7"/>
      <c r="I143" s="7"/>
      <c r="J143" s="7"/>
      <c r="K143" s="7"/>
      <c r="L143" s="7"/>
      <c r="M143" s="7"/>
      <c r="N143" s="7"/>
      <c r="O143" s="7"/>
      <c r="P143" s="7"/>
      <c r="Q143" s="7"/>
      <c r="R143" s="7"/>
      <c r="S143" s="7">
        <f t="shared" si="6"/>
        <v>0</v>
      </c>
      <c r="T143" s="7"/>
      <c r="U143" s="7"/>
      <c r="V143" s="80" t="str">
        <f t="shared" si="7"/>
        <v/>
      </c>
      <c r="W143" s="80" t="str">
        <f>IFERROR(VLOOKUP(X143,LISTAS!$D$2:$E$192,2,0),"INGRESE NOMBRE DEL ITEM")</f>
        <v>INGRESE NOMBRE DEL ITEM</v>
      </c>
      <c r="X143" s="7"/>
      <c r="Y143" s="164"/>
      <c r="Z143" s="164"/>
      <c r="AA143" s="164"/>
      <c r="AB143" s="164"/>
      <c r="AC143" s="164"/>
      <c r="AD143" s="164"/>
      <c r="AE143" s="164"/>
      <c r="AF143" s="164"/>
      <c r="AG143" s="164"/>
      <c r="AH143" s="164"/>
      <c r="AI143" s="164"/>
      <c r="AJ143" s="164"/>
      <c r="AK143" s="150">
        <f t="shared" si="8"/>
        <v>0</v>
      </c>
    </row>
    <row r="144" spans="1:37" ht="28.5" customHeight="1" x14ac:dyDescent="0.25">
      <c r="A144" s="80"/>
      <c r="B144" s="7"/>
      <c r="C144" s="80" t="str">
        <f>IF(B144&lt;&gt;0,LISTAS!$C$2,"")</f>
        <v/>
      </c>
      <c r="D144" s="80" t="str">
        <f>IF(E144=LISTAS!$I$2,LISTAS!$J$2,IF(E144=LISTAS!$I$3,LISTAS!$J$3,IF(E144=LISTAS!$I$4,LISTAS!$J$4,IF(E144=LISTAS!$I$5,LISTAS!$J$5,IF(E144=LISTAS!$I$6,LISTAS!$J$6,IF(E144=LISTAS!$I$7,LISTAS!$J$7,IF(E144=LISTAS!$I$8,LISTAS!$J$8,IF(E144=LISTAS!$I$9,LISTAS!$J$9,IF(E144=LISTAS!$I$10,LISTAS!$J$10,IF(E144=LISTAS!$I$14,LISTAS!$J$14,IF(E144=LISTAS!$I$11,LISTAS!$J$11,IF(E144=LISTAS!$I$12,LISTAS!$J$12,IF(E144=LISTAS!$I$13,LISTAS!$J$13,"")))))))))))))</f>
        <v/>
      </c>
      <c r="E144" s="7"/>
      <c r="F144" s="7"/>
      <c r="G144" s="7"/>
      <c r="H144" s="7"/>
      <c r="I144" s="7"/>
      <c r="J144" s="7"/>
      <c r="K144" s="7"/>
      <c r="L144" s="7"/>
      <c r="M144" s="7"/>
      <c r="N144" s="7"/>
      <c r="O144" s="7"/>
      <c r="P144" s="7"/>
      <c r="Q144" s="7"/>
      <c r="R144" s="7"/>
      <c r="S144" s="7">
        <f t="shared" si="6"/>
        <v>0</v>
      </c>
      <c r="T144" s="7"/>
      <c r="U144" s="7"/>
      <c r="V144" s="80" t="str">
        <f t="shared" si="7"/>
        <v/>
      </c>
      <c r="W144" s="80" t="str">
        <f>IFERROR(VLOOKUP(X144,LISTAS!$D$2:$E$192,2,0),"INGRESE NOMBRE DEL ITEM")</f>
        <v>INGRESE NOMBRE DEL ITEM</v>
      </c>
      <c r="X144" s="7"/>
      <c r="Y144" s="164"/>
      <c r="Z144" s="164"/>
      <c r="AA144" s="164"/>
      <c r="AB144" s="164"/>
      <c r="AC144" s="164"/>
      <c r="AD144" s="164"/>
      <c r="AE144" s="164"/>
      <c r="AF144" s="164"/>
      <c r="AG144" s="164"/>
      <c r="AH144" s="164"/>
      <c r="AI144" s="164"/>
      <c r="AJ144" s="164"/>
      <c r="AK144" s="150">
        <f t="shared" si="8"/>
        <v>0</v>
      </c>
    </row>
    <row r="145" spans="1:37" ht="28.5" customHeight="1" x14ac:dyDescent="0.25">
      <c r="A145" s="80"/>
      <c r="B145" s="7"/>
      <c r="C145" s="80" t="str">
        <f>IF(B145&lt;&gt;0,LISTAS!$C$2,"")</f>
        <v/>
      </c>
      <c r="D145" s="80" t="str">
        <f>IF(E145=LISTAS!$I$2,LISTAS!$J$2,IF(E145=LISTAS!$I$3,LISTAS!$J$3,IF(E145=LISTAS!$I$4,LISTAS!$J$4,IF(E145=LISTAS!$I$5,LISTAS!$J$5,IF(E145=LISTAS!$I$6,LISTAS!$J$6,IF(E145=LISTAS!$I$7,LISTAS!$J$7,IF(E145=LISTAS!$I$8,LISTAS!$J$8,IF(E145=LISTAS!$I$9,LISTAS!$J$9,IF(E145=LISTAS!$I$10,LISTAS!$J$10,IF(E145=LISTAS!$I$14,LISTAS!$J$14,IF(E145=LISTAS!$I$11,LISTAS!$J$11,IF(E145=LISTAS!$I$12,LISTAS!$J$12,IF(E145=LISTAS!$I$13,LISTAS!$J$13,"")))))))))))))</f>
        <v/>
      </c>
      <c r="E145" s="7"/>
      <c r="F145" s="7"/>
      <c r="G145" s="7"/>
      <c r="H145" s="7"/>
      <c r="I145" s="7"/>
      <c r="J145" s="7"/>
      <c r="K145" s="7"/>
      <c r="L145" s="7"/>
      <c r="M145" s="7"/>
      <c r="N145" s="7"/>
      <c r="O145" s="7"/>
      <c r="P145" s="7"/>
      <c r="Q145" s="7"/>
      <c r="R145" s="7"/>
      <c r="S145" s="7">
        <f t="shared" si="6"/>
        <v>0</v>
      </c>
      <c r="T145" s="7"/>
      <c r="U145" s="7"/>
      <c r="V145" s="80" t="str">
        <f t="shared" si="7"/>
        <v/>
      </c>
      <c r="W145" s="80" t="str">
        <f>IFERROR(VLOOKUP(X145,LISTAS!$D$2:$E$192,2,0),"INGRESE NOMBRE DEL ITEM")</f>
        <v>INGRESE NOMBRE DEL ITEM</v>
      </c>
      <c r="X145" s="7"/>
      <c r="Y145" s="164"/>
      <c r="Z145" s="164"/>
      <c r="AA145" s="164"/>
      <c r="AB145" s="164"/>
      <c r="AC145" s="164"/>
      <c r="AD145" s="164"/>
      <c r="AE145" s="164"/>
      <c r="AF145" s="164"/>
      <c r="AG145" s="164"/>
      <c r="AH145" s="164"/>
      <c r="AI145" s="164"/>
      <c r="AJ145" s="164"/>
      <c r="AK145" s="150">
        <f t="shared" si="8"/>
        <v>0</v>
      </c>
    </row>
    <row r="146" spans="1:37" ht="28.5" customHeight="1" x14ac:dyDescent="0.25">
      <c r="A146" s="80"/>
      <c r="B146" s="7"/>
      <c r="C146" s="80" t="str">
        <f>IF(B146&lt;&gt;0,LISTAS!$C$2,"")</f>
        <v/>
      </c>
      <c r="D146" s="80" t="str">
        <f>IF(E146=LISTAS!$I$2,LISTAS!$J$2,IF(E146=LISTAS!$I$3,LISTAS!$J$3,IF(E146=LISTAS!$I$4,LISTAS!$J$4,IF(E146=LISTAS!$I$5,LISTAS!$J$5,IF(E146=LISTAS!$I$6,LISTAS!$J$6,IF(E146=LISTAS!$I$7,LISTAS!$J$7,IF(E146=LISTAS!$I$8,LISTAS!$J$8,IF(E146=LISTAS!$I$9,LISTAS!$J$9,IF(E146=LISTAS!$I$10,LISTAS!$J$10,IF(E146=LISTAS!$I$14,LISTAS!$J$14,IF(E146=LISTAS!$I$11,LISTAS!$J$11,IF(E146=LISTAS!$I$12,LISTAS!$J$12,IF(E146=LISTAS!$I$13,LISTAS!$J$13,"")))))))))))))</f>
        <v/>
      </c>
      <c r="E146" s="7"/>
      <c r="F146" s="7"/>
      <c r="G146" s="7"/>
      <c r="H146" s="7"/>
      <c r="I146" s="7"/>
      <c r="J146" s="7"/>
      <c r="K146" s="7"/>
      <c r="L146" s="7"/>
      <c r="M146" s="7"/>
      <c r="N146" s="7"/>
      <c r="O146" s="7"/>
      <c r="P146" s="7"/>
      <c r="Q146" s="7"/>
      <c r="R146" s="7"/>
      <c r="S146" s="7">
        <f t="shared" si="6"/>
        <v>0</v>
      </c>
      <c r="T146" s="7"/>
      <c r="U146" s="7"/>
      <c r="V146" s="80" t="str">
        <f t="shared" si="7"/>
        <v/>
      </c>
      <c r="W146" s="80" t="str">
        <f>IFERROR(VLOOKUP(X146,LISTAS!$D$2:$E$192,2,0),"INGRESE NOMBRE DEL ITEM")</f>
        <v>INGRESE NOMBRE DEL ITEM</v>
      </c>
      <c r="X146" s="7"/>
      <c r="Y146" s="164"/>
      <c r="Z146" s="164"/>
      <c r="AA146" s="164"/>
      <c r="AB146" s="164"/>
      <c r="AC146" s="164"/>
      <c r="AD146" s="164"/>
      <c r="AE146" s="164"/>
      <c r="AF146" s="164"/>
      <c r="AG146" s="164"/>
      <c r="AH146" s="164"/>
      <c r="AI146" s="164"/>
      <c r="AJ146" s="164"/>
      <c r="AK146" s="150">
        <f t="shared" si="8"/>
        <v>0</v>
      </c>
    </row>
    <row r="147" spans="1:37" ht="28.5" customHeight="1" x14ac:dyDescent="0.25">
      <c r="A147" s="80"/>
      <c r="B147" s="7"/>
      <c r="C147" s="80" t="str">
        <f>IF(B147&lt;&gt;0,LISTAS!$C$2,"")</f>
        <v/>
      </c>
      <c r="D147" s="80" t="str">
        <f>IF(E147=LISTAS!$I$2,LISTAS!$J$2,IF(E147=LISTAS!$I$3,LISTAS!$J$3,IF(E147=LISTAS!$I$4,LISTAS!$J$4,IF(E147=LISTAS!$I$5,LISTAS!$J$5,IF(E147=LISTAS!$I$6,LISTAS!$J$6,IF(E147=LISTAS!$I$7,LISTAS!$J$7,IF(E147=LISTAS!$I$8,LISTAS!$J$8,IF(E147=LISTAS!$I$9,LISTAS!$J$9,IF(E147=LISTAS!$I$10,LISTAS!$J$10,IF(E147=LISTAS!$I$14,LISTAS!$J$14,IF(E147=LISTAS!$I$11,LISTAS!$J$11,IF(E147=LISTAS!$I$12,LISTAS!$J$12,IF(E147=LISTAS!$I$13,LISTAS!$J$13,"")))))))))))))</f>
        <v/>
      </c>
      <c r="E147" s="7"/>
      <c r="F147" s="7"/>
      <c r="G147" s="7"/>
      <c r="H147" s="7"/>
      <c r="I147" s="7"/>
      <c r="J147" s="7"/>
      <c r="K147" s="7"/>
      <c r="L147" s="7"/>
      <c r="M147" s="7"/>
      <c r="N147" s="7"/>
      <c r="O147" s="7"/>
      <c r="P147" s="7"/>
      <c r="Q147" s="7"/>
      <c r="R147" s="7"/>
      <c r="S147" s="7">
        <f t="shared" si="6"/>
        <v>0</v>
      </c>
      <c r="T147" s="7"/>
      <c r="U147" s="7"/>
      <c r="V147" s="80" t="str">
        <f t="shared" si="7"/>
        <v/>
      </c>
      <c r="W147" s="80" t="str">
        <f>IFERROR(VLOOKUP(X147,LISTAS!$D$2:$E$192,2,0),"INGRESE NOMBRE DEL ITEM")</f>
        <v>INGRESE NOMBRE DEL ITEM</v>
      </c>
      <c r="X147" s="7"/>
      <c r="Y147" s="164"/>
      <c r="Z147" s="164"/>
      <c r="AA147" s="164"/>
      <c r="AB147" s="164"/>
      <c r="AC147" s="164"/>
      <c r="AD147" s="164"/>
      <c r="AE147" s="164"/>
      <c r="AF147" s="164"/>
      <c r="AG147" s="164"/>
      <c r="AH147" s="164"/>
      <c r="AI147" s="164"/>
      <c r="AJ147" s="164"/>
      <c r="AK147" s="150">
        <f t="shared" si="8"/>
        <v>0</v>
      </c>
    </row>
    <row r="148" spans="1:37" ht="28.5" customHeight="1" x14ac:dyDescent="0.25">
      <c r="A148" s="80"/>
      <c r="B148" s="7"/>
      <c r="C148" s="80" t="str">
        <f>IF(B148&lt;&gt;0,LISTAS!$C$2,"")</f>
        <v/>
      </c>
      <c r="D148" s="80" t="str">
        <f>IF(E148=LISTAS!$I$2,LISTAS!$J$2,IF(E148=LISTAS!$I$3,LISTAS!$J$3,IF(E148=LISTAS!$I$4,LISTAS!$J$4,IF(E148=LISTAS!$I$5,LISTAS!$J$5,IF(E148=LISTAS!$I$6,LISTAS!$J$6,IF(E148=LISTAS!$I$7,LISTAS!$J$7,IF(E148=LISTAS!$I$8,LISTAS!$J$8,IF(E148=LISTAS!$I$9,LISTAS!$J$9,IF(E148=LISTAS!$I$10,LISTAS!$J$10,IF(E148=LISTAS!$I$14,LISTAS!$J$14,IF(E148=LISTAS!$I$11,LISTAS!$J$11,IF(E148=LISTAS!$I$12,LISTAS!$J$12,IF(E148=LISTAS!$I$13,LISTAS!$J$13,"")))))))))))))</f>
        <v/>
      </c>
      <c r="E148" s="7"/>
      <c r="F148" s="7"/>
      <c r="G148" s="7"/>
      <c r="H148" s="7"/>
      <c r="I148" s="7"/>
      <c r="J148" s="7"/>
      <c r="K148" s="7"/>
      <c r="L148" s="7"/>
      <c r="M148" s="7"/>
      <c r="N148" s="7"/>
      <c r="O148" s="7"/>
      <c r="P148" s="7"/>
      <c r="Q148" s="7"/>
      <c r="R148" s="7"/>
      <c r="S148" s="7">
        <f t="shared" si="6"/>
        <v>0</v>
      </c>
      <c r="T148" s="7"/>
      <c r="U148" s="7"/>
      <c r="V148" s="80" t="str">
        <f t="shared" si="7"/>
        <v/>
      </c>
      <c r="W148" s="80" t="str">
        <f>IFERROR(VLOOKUP(X148,LISTAS!$D$2:$E$192,2,0),"INGRESE NOMBRE DEL ITEM")</f>
        <v>INGRESE NOMBRE DEL ITEM</v>
      </c>
      <c r="X148" s="7"/>
      <c r="Y148" s="164"/>
      <c r="Z148" s="164"/>
      <c r="AA148" s="164"/>
      <c r="AB148" s="164"/>
      <c r="AC148" s="164"/>
      <c r="AD148" s="164"/>
      <c r="AE148" s="164"/>
      <c r="AF148" s="164"/>
      <c r="AG148" s="164"/>
      <c r="AH148" s="164"/>
      <c r="AI148" s="164"/>
      <c r="AJ148" s="164"/>
      <c r="AK148" s="150">
        <f t="shared" si="8"/>
        <v>0</v>
      </c>
    </row>
    <row r="149" spans="1:37" ht="28.5" customHeight="1" x14ac:dyDescent="0.25">
      <c r="A149" s="80"/>
      <c r="B149" s="7"/>
      <c r="C149" s="80" t="str">
        <f>IF(B149&lt;&gt;0,LISTAS!$C$2,"")</f>
        <v/>
      </c>
      <c r="D149" s="80" t="str">
        <f>IF(E149=LISTAS!$I$2,LISTAS!$J$2,IF(E149=LISTAS!$I$3,LISTAS!$J$3,IF(E149=LISTAS!$I$4,LISTAS!$J$4,IF(E149=LISTAS!$I$5,LISTAS!$J$5,IF(E149=LISTAS!$I$6,LISTAS!$J$6,IF(E149=LISTAS!$I$7,LISTAS!$J$7,IF(E149=LISTAS!$I$8,LISTAS!$J$8,IF(E149=LISTAS!$I$9,LISTAS!$J$9,IF(E149=LISTAS!$I$10,LISTAS!$J$10,IF(E149=LISTAS!$I$14,LISTAS!$J$14,IF(E149=LISTAS!$I$11,LISTAS!$J$11,IF(E149=LISTAS!$I$12,LISTAS!$J$12,IF(E149=LISTAS!$I$13,LISTAS!$J$13,"")))))))))))))</f>
        <v/>
      </c>
      <c r="E149" s="7"/>
      <c r="F149" s="7"/>
      <c r="G149" s="7"/>
      <c r="H149" s="7"/>
      <c r="I149" s="7"/>
      <c r="J149" s="7"/>
      <c r="K149" s="7"/>
      <c r="L149" s="7"/>
      <c r="M149" s="7"/>
      <c r="N149" s="7"/>
      <c r="O149" s="7"/>
      <c r="P149" s="7"/>
      <c r="Q149" s="7"/>
      <c r="R149" s="7"/>
      <c r="S149" s="7">
        <f t="shared" si="6"/>
        <v>0</v>
      </c>
      <c r="T149" s="7"/>
      <c r="U149" s="7"/>
      <c r="V149" s="80" t="str">
        <f t="shared" si="7"/>
        <v/>
      </c>
      <c r="W149" s="80" t="str">
        <f>IFERROR(VLOOKUP(X149,LISTAS!$D$2:$E$192,2,0),"INGRESE NOMBRE DEL ITEM")</f>
        <v>INGRESE NOMBRE DEL ITEM</v>
      </c>
      <c r="X149" s="7"/>
      <c r="Y149" s="164"/>
      <c r="Z149" s="164"/>
      <c r="AA149" s="164"/>
      <c r="AB149" s="164"/>
      <c r="AC149" s="164"/>
      <c r="AD149" s="164"/>
      <c r="AE149" s="164"/>
      <c r="AF149" s="164"/>
      <c r="AG149" s="164"/>
      <c r="AH149" s="164"/>
      <c r="AI149" s="164"/>
      <c r="AJ149" s="164"/>
      <c r="AK149" s="150">
        <f t="shared" si="8"/>
        <v>0</v>
      </c>
    </row>
    <row r="150" spans="1:37" ht="28.5" customHeight="1" x14ac:dyDescent="0.25">
      <c r="A150" s="80"/>
      <c r="B150" s="7"/>
      <c r="C150" s="80" t="str">
        <f>IF(B150&lt;&gt;0,LISTAS!$C$2,"")</f>
        <v/>
      </c>
      <c r="D150" s="80" t="str">
        <f>IF(E150=LISTAS!$I$2,LISTAS!$J$2,IF(E150=LISTAS!$I$3,LISTAS!$J$3,IF(E150=LISTAS!$I$4,LISTAS!$J$4,IF(E150=LISTAS!$I$5,LISTAS!$J$5,IF(E150=LISTAS!$I$6,LISTAS!$J$6,IF(E150=LISTAS!$I$7,LISTAS!$J$7,IF(E150=LISTAS!$I$8,LISTAS!$J$8,IF(E150=LISTAS!$I$9,LISTAS!$J$9,IF(E150=LISTAS!$I$10,LISTAS!$J$10,IF(E150=LISTAS!$I$14,LISTAS!$J$14,IF(E150=LISTAS!$I$11,LISTAS!$J$11,IF(E150=LISTAS!$I$12,LISTAS!$J$12,IF(E150=LISTAS!$I$13,LISTAS!$J$13,"")))))))))))))</f>
        <v/>
      </c>
      <c r="E150" s="7"/>
      <c r="F150" s="7"/>
      <c r="G150" s="7"/>
      <c r="H150" s="7"/>
      <c r="I150" s="7"/>
      <c r="J150" s="7"/>
      <c r="K150" s="7"/>
      <c r="L150" s="7"/>
      <c r="M150" s="7"/>
      <c r="N150" s="7"/>
      <c r="O150" s="7"/>
      <c r="P150" s="7"/>
      <c r="Q150" s="7"/>
      <c r="R150" s="7"/>
      <c r="S150" s="7">
        <f t="shared" si="6"/>
        <v>0</v>
      </c>
      <c r="T150" s="7"/>
      <c r="U150" s="7"/>
      <c r="V150" s="80" t="str">
        <f t="shared" si="7"/>
        <v/>
      </c>
      <c r="W150" s="80" t="str">
        <f>IFERROR(VLOOKUP(X150,LISTAS!$D$2:$E$192,2,0),"INGRESE NOMBRE DEL ITEM")</f>
        <v>INGRESE NOMBRE DEL ITEM</v>
      </c>
      <c r="X150" s="7"/>
      <c r="Y150" s="164"/>
      <c r="Z150" s="164"/>
      <c r="AA150" s="164"/>
      <c r="AB150" s="164"/>
      <c r="AC150" s="164"/>
      <c r="AD150" s="164"/>
      <c r="AE150" s="164"/>
      <c r="AF150" s="164"/>
      <c r="AG150" s="164"/>
      <c r="AH150" s="164"/>
      <c r="AI150" s="164"/>
      <c r="AJ150" s="164"/>
      <c r="AK150" s="150">
        <f t="shared" si="8"/>
        <v>0</v>
      </c>
    </row>
    <row r="151" spans="1:37" ht="28.5" customHeight="1" x14ac:dyDescent="0.25">
      <c r="A151" s="80"/>
      <c r="B151" s="7"/>
      <c r="C151" s="80" t="str">
        <f>IF(B151&lt;&gt;0,LISTAS!$C$2,"")</f>
        <v/>
      </c>
      <c r="D151" s="80" t="str">
        <f>IF(E151=LISTAS!$I$2,LISTAS!$J$2,IF(E151=LISTAS!$I$3,LISTAS!$J$3,IF(E151=LISTAS!$I$4,LISTAS!$J$4,IF(E151=LISTAS!$I$5,LISTAS!$J$5,IF(E151=LISTAS!$I$6,LISTAS!$J$6,IF(E151=LISTAS!$I$7,LISTAS!$J$7,IF(E151=LISTAS!$I$8,LISTAS!$J$8,IF(E151=LISTAS!$I$9,LISTAS!$J$9,IF(E151=LISTAS!$I$10,LISTAS!$J$10,IF(E151=LISTAS!$I$14,LISTAS!$J$14,IF(E151=LISTAS!$I$11,LISTAS!$J$11,IF(E151=LISTAS!$I$12,LISTAS!$J$12,IF(E151=LISTAS!$I$13,LISTAS!$J$13,"")))))))))))))</f>
        <v/>
      </c>
      <c r="E151" s="7"/>
      <c r="F151" s="7"/>
      <c r="G151" s="7"/>
      <c r="H151" s="7"/>
      <c r="I151" s="7"/>
      <c r="J151" s="7"/>
      <c r="K151" s="7"/>
      <c r="L151" s="7"/>
      <c r="M151" s="7"/>
      <c r="N151" s="7"/>
      <c r="O151" s="7"/>
      <c r="P151" s="7"/>
      <c r="Q151" s="7"/>
      <c r="R151" s="7"/>
      <c r="S151" s="7">
        <f t="shared" si="6"/>
        <v>0</v>
      </c>
      <c r="T151" s="7"/>
      <c r="U151" s="7"/>
      <c r="V151" s="80" t="str">
        <f t="shared" si="7"/>
        <v/>
      </c>
      <c r="W151" s="80" t="str">
        <f>IFERROR(VLOOKUP(X151,LISTAS!$D$2:$E$192,2,0),"INGRESE NOMBRE DEL ITEM")</f>
        <v>INGRESE NOMBRE DEL ITEM</v>
      </c>
      <c r="X151" s="7"/>
      <c r="Y151" s="164"/>
      <c r="Z151" s="164"/>
      <c r="AA151" s="164"/>
      <c r="AB151" s="164"/>
      <c r="AC151" s="164"/>
      <c r="AD151" s="164"/>
      <c r="AE151" s="164"/>
      <c r="AF151" s="164"/>
      <c r="AG151" s="164"/>
      <c r="AH151" s="164"/>
      <c r="AI151" s="164"/>
      <c r="AJ151" s="164"/>
      <c r="AK151" s="150">
        <f t="shared" si="8"/>
        <v>0</v>
      </c>
    </row>
    <row r="152" spans="1:37" ht="28.5" customHeight="1" x14ac:dyDescent="0.25">
      <c r="A152" s="80"/>
      <c r="B152" s="7"/>
      <c r="C152" s="80" t="str">
        <f>IF(B152&lt;&gt;0,LISTAS!$C$2,"")</f>
        <v/>
      </c>
      <c r="D152" s="80" t="str">
        <f>IF(E152=LISTAS!$I$2,LISTAS!$J$2,IF(E152=LISTAS!$I$3,LISTAS!$J$3,IF(E152=LISTAS!$I$4,LISTAS!$J$4,IF(E152=LISTAS!$I$5,LISTAS!$J$5,IF(E152=LISTAS!$I$6,LISTAS!$J$6,IF(E152=LISTAS!$I$7,LISTAS!$J$7,IF(E152=LISTAS!$I$8,LISTAS!$J$8,IF(E152=LISTAS!$I$9,LISTAS!$J$9,IF(E152=LISTAS!$I$10,LISTAS!$J$10,IF(E152=LISTAS!$I$14,LISTAS!$J$14,IF(E152=LISTAS!$I$11,LISTAS!$J$11,IF(E152=LISTAS!$I$12,LISTAS!$J$12,IF(E152=LISTAS!$I$13,LISTAS!$J$13,"")))))))))))))</f>
        <v/>
      </c>
      <c r="E152" s="7"/>
      <c r="F152" s="7"/>
      <c r="G152" s="7"/>
      <c r="H152" s="7"/>
      <c r="I152" s="7"/>
      <c r="J152" s="7"/>
      <c r="K152" s="7"/>
      <c r="L152" s="7"/>
      <c r="M152" s="7"/>
      <c r="N152" s="7"/>
      <c r="O152" s="7"/>
      <c r="P152" s="7"/>
      <c r="Q152" s="7"/>
      <c r="R152" s="7"/>
      <c r="S152" s="7">
        <f t="shared" si="6"/>
        <v>0</v>
      </c>
      <c r="T152" s="7"/>
      <c r="U152" s="7"/>
      <c r="V152" s="80" t="str">
        <f t="shared" si="7"/>
        <v/>
      </c>
      <c r="W152" s="80" t="str">
        <f>IFERROR(VLOOKUP(X152,LISTAS!$D$2:$E$192,2,0),"INGRESE NOMBRE DEL ITEM")</f>
        <v>INGRESE NOMBRE DEL ITEM</v>
      </c>
      <c r="X152" s="7"/>
      <c r="Y152" s="164"/>
      <c r="Z152" s="164"/>
      <c r="AA152" s="164"/>
      <c r="AB152" s="164"/>
      <c r="AC152" s="164"/>
      <c r="AD152" s="164"/>
      <c r="AE152" s="164"/>
      <c r="AF152" s="164"/>
      <c r="AG152" s="164"/>
      <c r="AH152" s="164"/>
      <c r="AI152" s="164"/>
      <c r="AJ152" s="164"/>
      <c r="AK152" s="150">
        <f t="shared" si="8"/>
        <v>0</v>
      </c>
    </row>
    <row r="153" spans="1:37" ht="28.5" customHeight="1" x14ac:dyDescent="0.25">
      <c r="A153" s="80"/>
      <c r="B153" s="7"/>
      <c r="C153" s="80" t="str">
        <f>IF(B153&lt;&gt;0,LISTAS!$C$2,"")</f>
        <v/>
      </c>
      <c r="D153" s="80" t="str">
        <f>IF(E153=LISTAS!$I$2,LISTAS!$J$2,IF(E153=LISTAS!$I$3,LISTAS!$J$3,IF(E153=LISTAS!$I$4,LISTAS!$J$4,IF(E153=LISTAS!$I$5,LISTAS!$J$5,IF(E153=LISTAS!$I$6,LISTAS!$J$6,IF(E153=LISTAS!$I$7,LISTAS!$J$7,IF(E153=LISTAS!$I$8,LISTAS!$J$8,IF(E153=LISTAS!$I$9,LISTAS!$J$9,IF(E153=LISTAS!$I$10,LISTAS!$J$10,IF(E153=LISTAS!$I$14,LISTAS!$J$14,IF(E153=LISTAS!$I$11,LISTAS!$J$11,IF(E153=LISTAS!$I$12,LISTAS!$J$12,IF(E153=LISTAS!$I$13,LISTAS!$J$13,"")))))))))))))</f>
        <v/>
      </c>
      <c r="E153" s="7"/>
      <c r="F153" s="7"/>
      <c r="G153" s="7"/>
      <c r="H153" s="7"/>
      <c r="I153" s="7"/>
      <c r="J153" s="7"/>
      <c r="K153" s="7"/>
      <c r="L153" s="7"/>
      <c r="M153" s="7"/>
      <c r="N153" s="7"/>
      <c r="O153" s="7"/>
      <c r="P153" s="7"/>
      <c r="Q153" s="7"/>
      <c r="R153" s="7"/>
      <c r="S153" s="7">
        <f t="shared" si="6"/>
        <v>0</v>
      </c>
      <c r="T153" s="7"/>
      <c r="U153" s="7"/>
      <c r="V153" s="80" t="str">
        <f t="shared" si="7"/>
        <v/>
      </c>
      <c r="W153" s="80" t="str">
        <f>IFERROR(VLOOKUP(X153,LISTAS!$D$2:$E$192,2,0),"INGRESE NOMBRE DEL ITEM")</f>
        <v>INGRESE NOMBRE DEL ITEM</v>
      </c>
      <c r="X153" s="7"/>
      <c r="Y153" s="164"/>
      <c r="Z153" s="164"/>
      <c r="AA153" s="164"/>
      <c r="AB153" s="164"/>
      <c r="AC153" s="164"/>
      <c r="AD153" s="164"/>
      <c r="AE153" s="164"/>
      <c r="AF153" s="164"/>
      <c r="AG153" s="164"/>
      <c r="AH153" s="164"/>
      <c r="AI153" s="164"/>
      <c r="AJ153" s="164"/>
      <c r="AK153" s="150">
        <f t="shared" si="8"/>
        <v>0</v>
      </c>
    </row>
    <row r="154" spans="1:37" ht="28.5" customHeight="1" x14ac:dyDescent="0.25">
      <c r="A154" s="80"/>
      <c r="B154" s="7"/>
      <c r="C154" s="80" t="str">
        <f>IF(B154&lt;&gt;0,LISTAS!$C$2,"")</f>
        <v/>
      </c>
      <c r="D154" s="80" t="str">
        <f>IF(E154=LISTAS!$I$2,LISTAS!$J$2,IF(E154=LISTAS!$I$3,LISTAS!$J$3,IF(E154=LISTAS!$I$4,LISTAS!$J$4,IF(E154=LISTAS!$I$5,LISTAS!$J$5,IF(E154=LISTAS!$I$6,LISTAS!$J$6,IF(E154=LISTAS!$I$7,LISTAS!$J$7,IF(E154=LISTAS!$I$8,LISTAS!$J$8,IF(E154=LISTAS!$I$9,LISTAS!$J$9,IF(E154=LISTAS!$I$10,LISTAS!$J$10,IF(E154=LISTAS!$I$14,LISTAS!$J$14,IF(E154=LISTAS!$I$11,LISTAS!$J$11,IF(E154=LISTAS!$I$12,LISTAS!$J$12,IF(E154=LISTAS!$I$13,LISTAS!$J$13,"")))))))))))))</f>
        <v/>
      </c>
      <c r="E154" s="7"/>
      <c r="F154" s="7"/>
      <c r="G154" s="7"/>
      <c r="H154" s="7"/>
      <c r="I154" s="7"/>
      <c r="J154" s="7"/>
      <c r="K154" s="7"/>
      <c r="L154" s="7"/>
      <c r="M154" s="7"/>
      <c r="N154" s="7"/>
      <c r="O154" s="7"/>
      <c r="P154" s="7"/>
      <c r="Q154" s="7"/>
      <c r="R154" s="7"/>
      <c r="S154" s="7">
        <f t="shared" si="6"/>
        <v>0</v>
      </c>
      <c r="T154" s="7"/>
      <c r="U154" s="7"/>
      <c r="V154" s="80" t="str">
        <f t="shared" si="7"/>
        <v/>
      </c>
      <c r="W154" s="80" t="str">
        <f>IFERROR(VLOOKUP(X154,LISTAS!$D$2:$E$192,2,0),"INGRESE NOMBRE DEL ITEM")</f>
        <v>INGRESE NOMBRE DEL ITEM</v>
      </c>
      <c r="X154" s="7"/>
      <c r="Y154" s="164"/>
      <c r="Z154" s="164"/>
      <c r="AA154" s="164"/>
      <c r="AB154" s="164"/>
      <c r="AC154" s="164"/>
      <c r="AD154" s="164"/>
      <c r="AE154" s="164"/>
      <c r="AF154" s="164"/>
      <c r="AG154" s="164"/>
      <c r="AH154" s="164"/>
      <c r="AI154" s="164"/>
      <c r="AJ154" s="164"/>
      <c r="AK154" s="150">
        <f t="shared" si="8"/>
        <v>0</v>
      </c>
    </row>
    <row r="155" spans="1:37" ht="28.5" customHeight="1" x14ac:dyDescent="0.25">
      <c r="A155" s="80"/>
      <c r="B155" s="7"/>
      <c r="C155" s="80" t="str">
        <f>IF(B155&lt;&gt;0,LISTAS!$C$2,"")</f>
        <v/>
      </c>
      <c r="D155" s="80" t="str">
        <f>IF(E155=LISTAS!$I$2,LISTAS!$J$2,IF(E155=LISTAS!$I$3,LISTAS!$J$3,IF(E155=LISTAS!$I$4,LISTAS!$J$4,IF(E155=LISTAS!$I$5,LISTAS!$J$5,IF(E155=LISTAS!$I$6,LISTAS!$J$6,IF(E155=LISTAS!$I$7,LISTAS!$J$7,IF(E155=LISTAS!$I$8,LISTAS!$J$8,IF(E155=LISTAS!$I$9,LISTAS!$J$9,IF(E155=LISTAS!$I$10,LISTAS!$J$10,IF(E155=LISTAS!$I$14,LISTAS!$J$14,IF(E155=LISTAS!$I$11,LISTAS!$J$11,IF(E155=LISTAS!$I$12,LISTAS!$J$12,IF(E155=LISTAS!$I$13,LISTAS!$J$13,"")))))))))))))</f>
        <v/>
      </c>
      <c r="E155" s="7"/>
      <c r="F155" s="7"/>
      <c r="G155" s="7"/>
      <c r="H155" s="7"/>
      <c r="I155" s="7"/>
      <c r="J155" s="7"/>
      <c r="K155" s="7"/>
      <c r="L155" s="7"/>
      <c r="M155" s="7"/>
      <c r="N155" s="7"/>
      <c r="O155" s="7"/>
      <c r="P155" s="7"/>
      <c r="Q155" s="7"/>
      <c r="R155" s="7"/>
      <c r="S155" s="7">
        <f t="shared" si="6"/>
        <v>0</v>
      </c>
      <c r="T155" s="7"/>
      <c r="U155" s="7"/>
      <c r="V155" s="80" t="str">
        <f t="shared" si="7"/>
        <v/>
      </c>
      <c r="W155" s="80" t="str">
        <f>IFERROR(VLOOKUP(X155,LISTAS!$D$2:$E$192,2,0),"INGRESE NOMBRE DEL ITEM")</f>
        <v>INGRESE NOMBRE DEL ITEM</v>
      </c>
      <c r="X155" s="7"/>
      <c r="Y155" s="164"/>
      <c r="Z155" s="164"/>
      <c r="AA155" s="164"/>
      <c r="AB155" s="164"/>
      <c r="AC155" s="164"/>
      <c r="AD155" s="164"/>
      <c r="AE155" s="164"/>
      <c r="AF155" s="164"/>
      <c r="AG155" s="164"/>
      <c r="AH155" s="164"/>
      <c r="AI155" s="164"/>
      <c r="AJ155" s="164"/>
      <c r="AK155" s="150">
        <f t="shared" si="8"/>
        <v>0</v>
      </c>
    </row>
    <row r="156" spans="1:37" ht="28.5" customHeight="1" x14ac:dyDescent="0.25">
      <c r="A156" s="80"/>
      <c r="B156" s="7"/>
      <c r="C156" s="80" t="str">
        <f>IF(B156&lt;&gt;0,LISTAS!$C$2,"")</f>
        <v/>
      </c>
      <c r="D156" s="80" t="str">
        <f>IF(E156=LISTAS!$I$2,LISTAS!$J$2,IF(E156=LISTAS!$I$3,LISTAS!$J$3,IF(E156=LISTAS!$I$4,LISTAS!$J$4,IF(E156=LISTAS!$I$5,LISTAS!$J$5,IF(E156=LISTAS!$I$6,LISTAS!$J$6,IF(E156=LISTAS!$I$7,LISTAS!$J$7,IF(E156=LISTAS!$I$8,LISTAS!$J$8,IF(E156=LISTAS!$I$9,LISTAS!$J$9,IF(E156=LISTAS!$I$10,LISTAS!$J$10,IF(E156=LISTAS!$I$14,LISTAS!$J$14,IF(E156=LISTAS!$I$11,LISTAS!$J$11,IF(E156=LISTAS!$I$12,LISTAS!$J$12,IF(E156=LISTAS!$I$13,LISTAS!$J$13,"")))))))))))))</f>
        <v/>
      </c>
      <c r="E156" s="7"/>
      <c r="F156" s="7"/>
      <c r="G156" s="7"/>
      <c r="H156" s="7"/>
      <c r="I156" s="7"/>
      <c r="J156" s="7"/>
      <c r="K156" s="7"/>
      <c r="L156" s="7"/>
      <c r="M156" s="7"/>
      <c r="N156" s="7"/>
      <c r="O156" s="7"/>
      <c r="P156" s="7"/>
      <c r="Q156" s="7"/>
      <c r="R156" s="7"/>
      <c r="S156" s="7">
        <f t="shared" si="6"/>
        <v>0</v>
      </c>
      <c r="T156" s="7"/>
      <c r="U156" s="7"/>
      <c r="V156" s="80" t="str">
        <f t="shared" si="7"/>
        <v/>
      </c>
      <c r="W156" s="80" t="str">
        <f>IFERROR(VLOOKUP(X156,LISTAS!$D$2:$E$192,2,0),"INGRESE NOMBRE DEL ITEM")</f>
        <v>INGRESE NOMBRE DEL ITEM</v>
      </c>
      <c r="X156" s="7"/>
      <c r="Y156" s="164"/>
      <c r="Z156" s="164"/>
      <c r="AA156" s="164"/>
      <c r="AB156" s="164"/>
      <c r="AC156" s="164"/>
      <c r="AD156" s="164"/>
      <c r="AE156" s="164"/>
      <c r="AF156" s="164"/>
      <c r="AG156" s="164"/>
      <c r="AH156" s="164"/>
      <c r="AI156" s="164"/>
      <c r="AJ156" s="164"/>
      <c r="AK156" s="150">
        <f t="shared" si="8"/>
        <v>0</v>
      </c>
    </row>
    <row r="157" spans="1:37" ht="28.5" customHeight="1" x14ac:dyDescent="0.25">
      <c r="A157" s="80"/>
      <c r="B157" s="7"/>
      <c r="C157" s="80" t="str">
        <f>IF(B157&lt;&gt;0,LISTAS!$C$2,"")</f>
        <v/>
      </c>
      <c r="D157" s="80" t="str">
        <f>IF(E157=LISTAS!$I$2,LISTAS!$J$2,IF(E157=LISTAS!$I$3,LISTAS!$J$3,IF(E157=LISTAS!$I$4,LISTAS!$J$4,IF(E157=LISTAS!$I$5,LISTAS!$J$5,IF(E157=LISTAS!$I$6,LISTAS!$J$6,IF(E157=LISTAS!$I$7,LISTAS!$J$7,IF(E157=LISTAS!$I$8,LISTAS!$J$8,IF(E157=LISTAS!$I$9,LISTAS!$J$9,IF(E157=LISTAS!$I$10,LISTAS!$J$10,IF(E157=LISTAS!$I$14,LISTAS!$J$14,IF(E157=LISTAS!$I$11,LISTAS!$J$11,IF(E157=LISTAS!$I$12,LISTAS!$J$12,IF(E157=LISTAS!$I$13,LISTAS!$J$13,"")))))))))))))</f>
        <v/>
      </c>
      <c r="E157" s="7"/>
      <c r="F157" s="7"/>
      <c r="G157" s="7"/>
      <c r="H157" s="7"/>
      <c r="I157" s="7"/>
      <c r="J157" s="7"/>
      <c r="K157" s="7"/>
      <c r="L157" s="7"/>
      <c r="M157" s="7"/>
      <c r="N157" s="7"/>
      <c r="O157" s="7"/>
      <c r="P157" s="7"/>
      <c r="Q157" s="7"/>
      <c r="R157" s="7"/>
      <c r="S157" s="7">
        <f t="shared" si="6"/>
        <v>0</v>
      </c>
      <c r="T157" s="7"/>
      <c r="U157" s="7"/>
      <c r="V157" s="80" t="str">
        <f t="shared" si="7"/>
        <v/>
      </c>
      <c r="W157" s="80" t="str">
        <f>IFERROR(VLOOKUP(X157,LISTAS!$D$2:$E$192,2,0),"INGRESE NOMBRE DEL ITEM")</f>
        <v>INGRESE NOMBRE DEL ITEM</v>
      </c>
      <c r="X157" s="7"/>
      <c r="Y157" s="164"/>
      <c r="Z157" s="164"/>
      <c r="AA157" s="164"/>
      <c r="AB157" s="164"/>
      <c r="AC157" s="164"/>
      <c r="AD157" s="164"/>
      <c r="AE157" s="164"/>
      <c r="AF157" s="164"/>
      <c r="AG157" s="164"/>
      <c r="AH157" s="164"/>
      <c r="AI157" s="164"/>
      <c r="AJ157" s="164"/>
      <c r="AK157" s="150">
        <f t="shared" si="8"/>
        <v>0</v>
      </c>
    </row>
    <row r="158" spans="1:37" ht="28.5" customHeight="1" x14ac:dyDescent="0.25">
      <c r="A158" s="80"/>
      <c r="B158" s="7"/>
      <c r="C158" s="80" t="str">
        <f>IF(B158&lt;&gt;0,LISTAS!$C$2,"")</f>
        <v/>
      </c>
      <c r="D158" s="80" t="str">
        <f>IF(E158=LISTAS!$I$2,LISTAS!$J$2,IF(E158=LISTAS!$I$3,LISTAS!$J$3,IF(E158=LISTAS!$I$4,LISTAS!$J$4,IF(E158=LISTAS!$I$5,LISTAS!$J$5,IF(E158=LISTAS!$I$6,LISTAS!$J$6,IF(E158=LISTAS!$I$7,LISTAS!$J$7,IF(E158=LISTAS!$I$8,LISTAS!$J$8,IF(E158=LISTAS!$I$9,LISTAS!$J$9,IF(E158=LISTAS!$I$10,LISTAS!$J$10,IF(E158=LISTAS!$I$14,LISTAS!$J$14,IF(E158=LISTAS!$I$11,LISTAS!$J$11,IF(E158=LISTAS!$I$12,LISTAS!$J$12,IF(E158=LISTAS!$I$13,LISTAS!$J$13,"")))))))))))))</f>
        <v/>
      </c>
      <c r="E158" s="7"/>
      <c r="F158" s="7"/>
      <c r="G158" s="7"/>
      <c r="H158" s="7"/>
      <c r="I158" s="7"/>
      <c r="J158" s="7"/>
      <c r="K158" s="7"/>
      <c r="L158" s="7"/>
      <c r="M158" s="7"/>
      <c r="N158" s="7"/>
      <c r="O158" s="7"/>
      <c r="P158" s="7"/>
      <c r="Q158" s="7"/>
      <c r="R158" s="7"/>
      <c r="S158" s="7">
        <f t="shared" si="6"/>
        <v>0</v>
      </c>
      <c r="T158" s="7"/>
      <c r="U158" s="7"/>
      <c r="V158" s="80" t="str">
        <f t="shared" si="7"/>
        <v/>
      </c>
      <c r="W158" s="80" t="str">
        <f>IFERROR(VLOOKUP(X158,LISTAS!$D$2:$E$192,2,0),"INGRESE NOMBRE DEL ITEM")</f>
        <v>INGRESE NOMBRE DEL ITEM</v>
      </c>
      <c r="X158" s="7"/>
      <c r="Y158" s="164"/>
      <c r="Z158" s="164"/>
      <c r="AA158" s="164"/>
      <c r="AB158" s="164"/>
      <c r="AC158" s="164"/>
      <c r="AD158" s="164"/>
      <c r="AE158" s="164"/>
      <c r="AF158" s="164"/>
      <c r="AG158" s="164"/>
      <c r="AH158" s="164"/>
      <c r="AI158" s="164"/>
      <c r="AJ158" s="164"/>
      <c r="AK158" s="150">
        <f t="shared" si="8"/>
        <v>0</v>
      </c>
    </row>
    <row r="159" spans="1:37" ht="28.5" customHeight="1" x14ac:dyDescent="0.25">
      <c r="A159" s="80"/>
      <c r="B159" s="7"/>
      <c r="C159" s="80" t="str">
        <f>IF(B159&lt;&gt;0,LISTAS!$C$2,"")</f>
        <v/>
      </c>
      <c r="D159" s="80" t="str">
        <f>IF(E159=LISTAS!$I$2,LISTAS!$J$2,IF(E159=LISTAS!$I$3,LISTAS!$J$3,IF(E159=LISTAS!$I$4,LISTAS!$J$4,IF(E159=LISTAS!$I$5,LISTAS!$J$5,IF(E159=LISTAS!$I$6,LISTAS!$J$6,IF(E159=LISTAS!$I$7,LISTAS!$J$7,IF(E159=LISTAS!$I$8,LISTAS!$J$8,IF(E159=LISTAS!$I$9,LISTAS!$J$9,IF(E159=LISTAS!$I$10,LISTAS!$J$10,IF(E159=LISTAS!$I$14,LISTAS!$J$14,IF(E159=LISTAS!$I$11,LISTAS!$J$11,IF(E159=LISTAS!$I$12,LISTAS!$J$12,IF(E159=LISTAS!$I$13,LISTAS!$J$13,"")))))))))))))</f>
        <v/>
      </c>
      <c r="E159" s="7"/>
      <c r="F159" s="7"/>
      <c r="G159" s="7"/>
      <c r="H159" s="7"/>
      <c r="I159" s="7"/>
      <c r="J159" s="7"/>
      <c r="K159" s="7"/>
      <c r="L159" s="7"/>
      <c r="M159" s="7"/>
      <c r="N159" s="7"/>
      <c r="O159" s="7"/>
      <c r="P159" s="7"/>
      <c r="Q159" s="7"/>
      <c r="R159" s="7"/>
      <c r="S159" s="7">
        <f t="shared" si="6"/>
        <v>0</v>
      </c>
      <c r="T159" s="7"/>
      <c r="U159" s="7"/>
      <c r="V159" s="80" t="str">
        <f t="shared" si="7"/>
        <v/>
      </c>
      <c r="W159" s="80" t="str">
        <f>IFERROR(VLOOKUP(X159,LISTAS!$D$2:$E$192,2,0),"INGRESE NOMBRE DEL ITEM")</f>
        <v>INGRESE NOMBRE DEL ITEM</v>
      </c>
      <c r="X159" s="7"/>
      <c r="Y159" s="164"/>
      <c r="Z159" s="164"/>
      <c r="AA159" s="164"/>
      <c r="AB159" s="164"/>
      <c r="AC159" s="164"/>
      <c r="AD159" s="164"/>
      <c r="AE159" s="164"/>
      <c r="AF159" s="164"/>
      <c r="AG159" s="164"/>
      <c r="AH159" s="164"/>
      <c r="AI159" s="164"/>
      <c r="AJ159" s="164"/>
      <c r="AK159" s="150">
        <f t="shared" si="8"/>
        <v>0</v>
      </c>
    </row>
    <row r="160" spans="1:37" ht="28.5" customHeight="1" x14ac:dyDescent="0.25">
      <c r="A160" s="80"/>
      <c r="B160" s="7"/>
      <c r="C160" s="80" t="str">
        <f>IF(B160&lt;&gt;0,LISTAS!$C$2,"")</f>
        <v/>
      </c>
      <c r="D160" s="80" t="str">
        <f>IF(E160=LISTAS!$I$2,LISTAS!$J$2,IF(E160=LISTAS!$I$3,LISTAS!$J$3,IF(E160=LISTAS!$I$4,LISTAS!$J$4,IF(E160=LISTAS!$I$5,LISTAS!$J$5,IF(E160=LISTAS!$I$6,LISTAS!$J$6,IF(E160=LISTAS!$I$7,LISTAS!$J$7,IF(E160=LISTAS!$I$8,LISTAS!$J$8,IF(E160=LISTAS!$I$9,LISTAS!$J$9,IF(E160=LISTAS!$I$10,LISTAS!$J$10,IF(E160=LISTAS!$I$14,LISTAS!$J$14,IF(E160=LISTAS!$I$11,LISTAS!$J$11,IF(E160=LISTAS!$I$12,LISTAS!$J$12,IF(E160=LISTAS!$I$13,LISTAS!$J$13,"")))))))))))))</f>
        <v/>
      </c>
      <c r="E160" s="7"/>
      <c r="F160" s="7"/>
      <c r="G160" s="7"/>
      <c r="H160" s="7"/>
      <c r="I160" s="7"/>
      <c r="J160" s="7"/>
      <c r="K160" s="7"/>
      <c r="L160" s="7"/>
      <c r="M160" s="7"/>
      <c r="N160" s="7"/>
      <c r="O160" s="7"/>
      <c r="P160" s="7"/>
      <c r="Q160" s="7"/>
      <c r="R160" s="7"/>
      <c r="S160" s="7">
        <f t="shared" si="6"/>
        <v>0</v>
      </c>
      <c r="T160" s="7"/>
      <c r="U160" s="7"/>
      <c r="V160" s="80" t="str">
        <f t="shared" si="7"/>
        <v/>
      </c>
      <c r="W160" s="80" t="str">
        <f>IFERROR(VLOOKUP(X160,LISTAS!$D$2:$E$192,2,0),"INGRESE NOMBRE DEL ITEM")</f>
        <v>INGRESE NOMBRE DEL ITEM</v>
      </c>
      <c r="X160" s="7"/>
      <c r="Y160" s="164"/>
      <c r="Z160" s="164"/>
      <c r="AA160" s="164"/>
      <c r="AB160" s="164"/>
      <c r="AC160" s="164"/>
      <c r="AD160" s="164"/>
      <c r="AE160" s="164"/>
      <c r="AF160" s="164"/>
      <c r="AG160" s="164"/>
      <c r="AH160" s="164"/>
      <c r="AI160" s="164"/>
      <c r="AJ160" s="164"/>
      <c r="AK160" s="150">
        <f t="shared" si="8"/>
        <v>0</v>
      </c>
    </row>
    <row r="161" spans="1:37" ht="28.5" customHeight="1" x14ac:dyDescent="0.25">
      <c r="A161" s="80"/>
      <c r="B161" s="7"/>
      <c r="C161" s="80" t="str">
        <f>IF(B161&lt;&gt;0,LISTAS!$C$2,"")</f>
        <v/>
      </c>
      <c r="D161" s="80" t="str">
        <f>IF(E161=LISTAS!$I$2,LISTAS!$J$2,IF(E161=LISTAS!$I$3,LISTAS!$J$3,IF(E161=LISTAS!$I$4,LISTAS!$J$4,IF(E161=LISTAS!$I$5,LISTAS!$J$5,IF(E161=LISTAS!$I$6,LISTAS!$J$6,IF(E161=LISTAS!$I$7,LISTAS!$J$7,IF(E161=LISTAS!$I$8,LISTAS!$J$8,IF(E161=LISTAS!$I$9,LISTAS!$J$9,IF(E161=LISTAS!$I$10,LISTAS!$J$10,IF(E161=LISTAS!$I$14,LISTAS!$J$14,IF(E161=LISTAS!$I$11,LISTAS!$J$11,IF(E161=LISTAS!$I$12,LISTAS!$J$12,IF(E161=LISTAS!$I$13,LISTAS!$J$13,"")))))))))))))</f>
        <v/>
      </c>
      <c r="E161" s="7"/>
      <c r="F161" s="7"/>
      <c r="G161" s="7"/>
      <c r="H161" s="7"/>
      <c r="I161" s="7"/>
      <c r="J161" s="7"/>
      <c r="K161" s="7"/>
      <c r="L161" s="7"/>
      <c r="M161" s="7"/>
      <c r="N161" s="7"/>
      <c r="O161" s="7"/>
      <c r="P161" s="7"/>
      <c r="Q161" s="7"/>
      <c r="R161" s="7"/>
      <c r="S161" s="7">
        <f t="shared" si="6"/>
        <v>0</v>
      </c>
      <c r="T161" s="7"/>
      <c r="U161" s="7"/>
      <c r="V161" s="80" t="str">
        <f t="shared" si="7"/>
        <v/>
      </c>
      <c r="W161" s="80" t="str">
        <f>IFERROR(VLOOKUP(X161,LISTAS!$D$2:$E$192,2,0),"INGRESE NOMBRE DEL ITEM")</f>
        <v>INGRESE NOMBRE DEL ITEM</v>
      </c>
      <c r="X161" s="7"/>
      <c r="Y161" s="164"/>
      <c r="Z161" s="164"/>
      <c r="AA161" s="164"/>
      <c r="AB161" s="164"/>
      <c r="AC161" s="164"/>
      <c r="AD161" s="164"/>
      <c r="AE161" s="164"/>
      <c r="AF161" s="164"/>
      <c r="AG161" s="164"/>
      <c r="AH161" s="164"/>
      <c r="AI161" s="164"/>
      <c r="AJ161" s="164"/>
      <c r="AK161" s="150">
        <f t="shared" si="8"/>
        <v>0</v>
      </c>
    </row>
    <row r="162" spans="1:37" ht="28.5" customHeight="1" x14ac:dyDescent="0.25">
      <c r="A162" s="80"/>
      <c r="B162" s="7"/>
      <c r="C162" s="80" t="str">
        <f>IF(B162&lt;&gt;0,LISTAS!$C$2,"")</f>
        <v/>
      </c>
      <c r="D162" s="80" t="str">
        <f>IF(E162=LISTAS!$I$2,LISTAS!$J$2,IF(E162=LISTAS!$I$3,LISTAS!$J$3,IF(E162=LISTAS!$I$4,LISTAS!$J$4,IF(E162=LISTAS!$I$5,LISTAS!$J$5,IF(E162=LISTAS!$I$6,LISTAS!$J$6,IF(E162=LISTAS!$I$7,LISTAS!$J$7,IF(E162=LISTAS!$I$8,LISTAS!$J$8,IF(E162=LISTAS!$I$9,LISTAS!$J$9,IF(E162=LISTAS!$I$10,LISTAS!$J$10,IF(E162=LISTAS!$I$14,LISTAS!$J$14,IF(E162=LISTAS!$I$11,LISTAS!$J$11,IF(E162=LISTAS!$I$12,LISTAS!$J$12,IF(E162=LISTAS!$I$13,LISTAS!$J$13,"")))))))))))))</f>
        <v/>
      </c>
      <c r="E162" s="7"/>
      <c r="F162" s="7"/>
      <c r="G162" s="7"/>
      <c r="H162" s="7"/>
      <c r="I162" s="7"/>
      <c r="J162" s="7"/>
      <c r="K162" s="7"/>
      <c r="L162" s="7"/>
      <c r="M162" s="7"/>
      <c r="N162" s="7"/>
      <c r="O162" s="7"/>
      <c r="P162" s="7"/>
      <c r="Q162" s="7"/>
      <c r="R162" s="7"/>
      <c r="S162" s="7">
        <f t="shared" si="6"/>
        <v>0</v>
      </c>
      <c r="T162" s="7"/>
      <c r="U162" s="7"/>
      <c r="V162" s="80" t="str">
        <f t="shared" si="7"/>
        <v/>
      </c>
      <c r="W162" s="80" t="str">
        <f>IFERROR(VLOOKUP(X162,LISTAS!$D$2:$E$192,2,0),"INGRESE NOMBRE DEL ITEM")</f>
        <v>INGRESE NOMBRE DEL ITEM</v>
      </c>
      <c r="X162" s="7"/>
      <c r="Y162" s="164"/>
      <c r="Z162" s="164"/>
      <c r="AA162" s="164"/>
      <c r="AB162" s="164"/>
      <c r="AC162" s="164"/>
      <c r="AD162" s="164"/>
      <c r="AE162" s="164"/>
      <c r="AF162" s="164"/>
      <c r="AG162" s="164"/>
      <c r="AH162" s="164"/>
      <c r="AI162" s="164"/>
      <c r="AJ162" s="164"/>
      <c r="AK162" s="150">
        <f t="shared" si="8"/>
        <v>0</v>
      </c>
    </row>
    <row r="163" spans="1:37" ht="28.5" customHeight="1" x14ac:dyDescent="0.25">
      <c r="A163" s="80"/>
      <c r="B163" s="7"/>
      <c r="C163" s="80" t="str">
        <f>IF(B163&lt;&gt;0,LISTAS!$C$2,"")</f>
        <v/>
      </c>
      <c r="D163" s="80" t="str">
        <f>IF(E163=LISTAS!$I$2,LISTAS!$J$2,IF(E163=LISTAS!$I$3,LISTAS!$J$3,IF(E163=LISTAS!$I$4,LISTAS!$J$4,IF(E163=LISTAS!$I$5,LISTAS!$J$5,IF(E163=LISTAS!$I$6,LISTAS!$J$6,IF(E163=LISTAS!$I$7,LISTAS!$J$7,IF(E163=LISTAS!$I$8,LISTAS!$J$8,IF(E163=LISTAS!$I$9,LISTAS!$J$9,IF(E163=LISTAS!$I$10,LISTAS!$J$10,IF(E163=LISTAS!$I$14,LISTAS!$J$14,IF(E163=LISTAS!$I$11,LISTAS!$J$11,IF(E163=LISTAS!$I$12,LISTAS!$J$12,IF(E163=LISTAS!$I$13,LISTAS!$J$13,"")))))))))))))</f>
        <v/>
      </c>
      <c r="E163" s="7"/>
      <c r="F163" s="7"/>
      <c r="G163" s="7"/>
      <c r="H163" s="7"/>
      <c r="I163" s="7"/>
      <c r="J163" s="7"/>
      <c r="K163" s="7"/>
      <c r="L163" s="7"/>
      <c r="M163" s="7"/>
      <c r="N163" s="7"/>
      <c r="O163" s="7"/>
      <c r="P163" s="7"/>
      <c r="Q163" s="7"/>
      <c r="R163" s="7"/>
      <c r="S163" s="7">
        <f t="shared" si="6"/>
        <v>0</v>
      </c>
      <c r="T163" s="7"/>
      <c r="U163" s="7"/>
      <c r="V163" s="80" t="str">
        <f t="shared" si="7"/>
        <v/>
      </c>
      <c r="W163" s="80" t="str">
        <f>IFERROR(VLOOKUP(X163,LISTAS!$D$2:$E$192,2,0),"INGRESE NOMBRE DEL ITEM")</f>
        <v>INGRESE NOMBRE DEL ITEM</v>
      </c>
      <c r="X163" s="7"/>
      <c r="Y163" s="164"/>
      <c r="Z163" s="164"/>
      <c r="AA163" s="164"/>
      <c r="AB163" s="164"/>
      <c r="AC163" s="164"/>
      <c r="AD163" s="164"/>
      <c r="AE163" s="164"/>
      <c r="AF163" s="164"/>
      <c r="AG163" s="164"/>
      <c r="AH163" s="164"/>
      <c r="AI163" s="164"/>
      <c r="AJ163" s="164"/>
      <c r="AK163" s="150">
        <f t="shared" si="8"/>
        <v>0</v>
      </c>
    </row>
    <row r="164" spans="1:37" ht="28.5" customHeight="1" x14ac:dyDescent="0.25">
      <c r="A164" s="80"/>
      <c r="B164" s="7"/>
      <c r="C164" s="80" t="str">
        <f>IF(B164&lt;&gt;0,LISTAS!$C$2,"")</f>
        <v/>
      </c>
      <c r="D164" s="80" t="str">
        <f>IF(E164=LISTAS!$I$2,LISTAS!$J$2,IF(E164=LISTAS!$I$3,LISTAS!$J$3,IF(E164=LISTAS!$I$4,LISTAS!$J$4,IF(E164=LISTAS!$I$5,LISTAS!$J$5,IF(E164=LISTAS!$I$6,LISTAS!$J$6,IF(E164=LISTAS!$I$7,LISTAS!$J$7,IF(E164=LISTAS!$I$8,LISTAS!$J$8,IF(E164=LISTAS!$I$9,LISTAS!$J$9,IF(E164=LISTAS!$I$10,LISTAS!$J$10,IF(E164=LISTAS!$I$14,LISTAS!$J$14,IF(E164=LISTAS!$I$11,LISTAS!$J$11,IF(E164=LISTAS!$I$12,LISTAS!$J$12,IF(E164=LISTAS!$I$13,LISTAS!$J$13,"")))))))))))))</f>
        <v/>
      </c>
      <c r="E164" s="7"/>
      <c r="F164" s="7"/>
      <c r="G164" s="7"/>
      <c r="H164" s="7"/>
      <c r="I164" s="7"/>
      <c r="J164" s="7"/>
      <c r="K164" s="7"/>
      <c r="L164" s="7"/>
      <c r="M164" s="7"/>
      <c r="N164" s="7"/>
      <c r="O164" s="7"/>
      <c r="P164" s="7"/>
      <c r="Q164" s="7"/>
      <c r="R164" s="7"/>
      <c r="S164" s="7">
        <f t="shared" si="6"/>
        <v>0</v>
      </c>
      <c r="T164" s="7"/>
      <c r="U164" s="7"/>
      <c r="V164" s="80" t="str">
        <f t="shared" si="7"/>
        <v/>
      </c>
      <c r="W164" s="80" t="str">
        <f>IFERROR(VLOOKUP(X164,LISTAS!$D$2:$E$192,2,0),"INGRESE NOMBRE DEL ITEM")</f>
        <v>INGRESE NOMBRE DEL ITEM</v>
      </c>
      <c r="X164" s="7"/>
      <c r="Y164" s="164"/>
      <c r="Z164" s="164"/>
      <c r="AA164" s="164"/>
      <c r="AB164" s="164"/>
      <c r="AC164" s="164"/>
      <c r="AD164" s="164"/>
      <c r="AE164" s="164"/>
      <c r="AF164" s="164"/>
      <c r="AG164" s="164"/>
      <c r="AH164" s="164"/>
      <c r="AI164" s="164"/>
      <c r="AJ164" s="164"/>
      <c r="AK164" s="150">
        <f t="shared" si="8"/>
        <v>0</v>
      </c>
    </row>
    <row r="165" spans="1:37" ht="28.5" customHeight="1" x14ac:dyDescent="0.25">
      <c r="A165" s="80"/>
      <c r="B165" s="7"/>
      <c r="C165" s="80" t="str">
        <f>IF(B165&lt;&gt;0,LISTAS!$C$2,"")</f>
        <v/>
      </c>
      <c r="D165" s="80" t="str">
        <f>IF(E165=LISTAS!$I$2,LISTAS!$J$2,IF(E165=LISTAS!$I$3,LISTAS!$J$3,IF(E165=LISTAS!$I$4,LISTAS!$J$4,IF(E165=LISTAS!$I$5,LISTAS!$J$5,IF(E165=LISTAS!$I$6,LISTAS!$J$6,IF(E165=LISTAS!$I$7,LISTAS!$J$7,IF(E165=LISTAS!$I$8,LISTAS!$J$8,IF(E165=LISTAS!$I$9,LISTAS!$J$9,IF(E165=LISTAS!$I$10,LISTAS!$J$10,IF(E165=LISTAS!$I$14,LISTAS!$J$14,IF(E165=LISTAS!$I$11,LISTAS!$J$11,IF(E165=LISTAS!$I$12,LISTAS!$J$12,IF(E165=LISTAS!$I$13,LISTAS!$J$13,"")))))))))))))</f>
        <v/>
      </c>
      <c r="E165" s="7"/>
      <c r="F165" s="7"/>
      <c r="G165" s="7"/>
      <c r="H165" s="7"/>
      <c r="I165" s="7"/>
      <c r="J165" s="7"/>
      <c r="K165" s="7"/>
      <c r="L165" s="7"/>
      <c r="M165" s="7"/>
      <c r="N165" s="7"/>
      <c r="O165" s="7"/>
      <c r="P165" s="7"/>
      <c r="Q165" s="7"/>
      <c r="R165" s="7"/>
      <c r="S165" s="7">
        <f t="shared" si="6"/>
        <v>0</v>
      </c>
      <c r="T165" s="7"/>
      <c r="U165" s="7"/>
      <c r="V165" s="80" t="str">
        <f t="shared" si="7"/>
        <v/>
      </c>
      <c r="W165" s="80" t="str">
        <f>IFERROR(VLOOKUP(X165,LISTAS!$D$2:$E$192,2,0),"INGRESE NOMBRE DEL ITEM")</f>
        <v>INGRESE NOMBRE DEL ITEM</v>
      </c>
      <c r="X165" s="7"/>
      <c r="Y165" s="164"/>
      <c r="Z165" s="164"/>
      <c r="AA165" s="164"/>
      <c r="AB165" s="164"/>
      <c r="AC165" s="164"/>
      <c r="AD165" s="164"/>
      <c r="AE165" s="164"/>
      <c r="AF165" s="164"/>
      <c r="AG165" s="164"/>
      <c r="AH165" s="164"/>
      <c r="AI165" s="164"/>
      <c r="AJ165" s="164"/>
      <c r="AK165" s="150">
        <f t="shared" si="8"/>
        <v>0</v>
      </c>
    </row>
    <row r="166" spans="1:37" ht="28.5" customHeight="1" x14ac:dyDescent="0.25">
      <c r="A166" s="80"/>
      <c r="B166" s="7"/>
      <c r="C166" s="80" t="str">
        <f>IF(B166&lt;&gt;0,LISTAS!$C$2,"")</f>
        <v/>
      </c>
      <c r="D166" s="80" t="str">
        <f>IF(E166=LISTAS!$I$2,LISTAS!$J$2,IF(E166=LISTAS!$I$3,LISTAS!$J$3,IF(E166=LISTAS!$I$4,LISTAS!$J$4,IF(E166=LISTAS!$I$5,LISTAS!$J$5,IF(E166=LISTAS!$I$6,LISTAS!$J$6,IF(E166=LISTAS!$I$7,LISTAS!$J$7,IF(E166=LISTAS!$I$8,LISTAS!$J$8,IF(E166=LISTAS!$I$9,LISTAS!$J$9,IF(E166=LISTAS!$I$10,LISTAS!$J$10,IF(E166=LISTAS!$I$14,LISTAS!$J$14,IF(E166=LISTAS!$I$11,LISTAS!$J$11,IF(E166=LISTAS!$I$12,LISTAS!$J$12,IF(E166=LISTAS!$I$13,LISTAS!$J$13,"")))))))))))))</f>
        <v/>
      </c>
      <c r="E166" s="7"/>
      <c r="F166" s="7"/>
      <c r="G166" s="7"/>
      <c r="H166" s="7"/>
      <c r="I166" s="7"/>
      <c r="J166" s="7"/>
      <c r="K166" s="7"/>
      <c r="L166" s="7"/>
      <c r="M166" s="7"/>
      <c r="N166" s="7"/>
      <c r="O166" s="7"/>
      <c r="P166" s="7"/>
      <c r="Q166" s="7"/>
      <c r="R166" s="7"/>
      <c r="S166" s="7">
        <f t="shared" si="6"/>
        <v>0</v>
      </c>
      <c r="T166" s="7"/>
      <c r="U166" s="7"/>
      <c r="V166" s="80" t="str">
        <f t="shared" si="7"/>
        <v/>
      </c>
      <c r="W166" s="80" t="str">
        <f>IFERROR(VLOOKUP(X166,LISTAS!$D$2:$E$192,2,0),"INGRESE NOMBRE DEL ITEM")</f>
        <v>INGRESE NOMBRE DEL ITEM</v>
      </c>
      <c r="X166" s="7"/>
      <c r="Y166" s="164"/>
      <c r="Z166" s="164"/>
      <c r="AA166" s="164"/>
      <c r="AB166" s="164"/>
      <c r="AC166" s="164"/>
      <c r="AD166" s="164"/>
      <c r="AE166" s="164"/>
      <c r="AF166" s="164"/>
      <c r="AG166" s="164"/>
      <c r="AH166" s="164"/>
      <c r="AI166" s="164"/>
      <c r="AJ166" s="164"/>
      <c r="AK166" s="150">
        <f t="shared" si="8"/>
        <v>0</v>
      </c>
    </row>
    <row r="167" spans="1:37" ht="28.5" customHeight="1" x14ac:dyDescent="0.25">
      <c r="A167" s="80"/>
      <c r="B167" s="7"/>
      <c r="C167" s="80" t="str">
        <f>IF(B167&lt;&gt;0,LISTAS!$C$2,"")</f>
        <v/>
      </c>
      <c r="D167" s="80" t="str">
        <f>IF(E167=LISTAS!$I$2,LISTAS!$J$2,IF(E167=LISTAS!$I$3,LISTAS!$J$3,IF(E167=LISTAS!$I$4,LISTAS!$J$4,IF(E167=LISTAS!$I$5,LISTAS!$J$5,IF(E167=LISTAS!$I$6,LISTAS!$J$6,IF(E167=LISTAS!$I$7,LISTAS!$J$7,IF(E167=LISTAS!$I$8,LISTAS!$J$8,IF(E167=LISTAS!$I$9,LISTAS!$J$9,IF(E167=LISTAS!$I$10,LISTAS!$J$10,IF(E167=LISTAS!$I$14,LISTAS!$J$14,IF(E167=LISTAS!$I$11,LISTAS!$J$11,IF(E167=LISTAS!$I$12,LISTAS!$J$12,IF(E167=LISTAS!$I$13,LISTAS!$J$13,"")))))))))))))</f>
        <v/>
      </c>
      <c r="E167" s="7"/>
      <c r="F167" s="7"/>
      <c r="G167" s="7"/>
      <c r="H167" s="7"/>
      <c r="I167" s="7"/>
      <c r="J167" s="7"/>
      <c r="K167" s="7"/>
      <c r="L167" s="7"/>
      <c r="M167" s="7"/>
      <c r="N167" s="7"/>
      <c r="O167" s="7"/>
      <c r="P167" s="7"/>
      <c r="Q167" s="7"/>
      <c r="R167" s="7"/>
      <c r="S167" s="7">
        <f t="shared" si="6"/>
        <v>0</v>
      </c>
      <c r="T167" s="7"/>
      <c r="U167" s="7"/>
      <c r="V167" s="80" t="str">
        <f t="shared" si="7"/>
        <v/>
      </c>
      <c r="W167" s="80" t="str">
        <f>IFERROR(VLOOKUP(X167,LISTAS!$D$2:$E$192,2,0),"INGRESE NOMBRE DEL ITEM")</f>
        <v>INGRESE NOMBRE DEL ITEM</v>
      </c>
      <c r="X167" s="7"/>
      <c r="Y167" s="164"/>
      <c r="Z167" s="164"/>
      <c r="AA167" s="164"/>
      <c r="AB167" s="164"/>
      <c r="AC167" s="164"/>
      <c r="AD167" s="164"/>
      <c r="AE167" s="164"/>
      <c r="AF167" s="164"/>
      <c r="AG167" s="164"/>
      <c r="AH167" s="164"/>
      <c r="AI167" s="164"/>
      <c r="AJ167" s="164"/>
      <c r="AK167" s="150">
        <f t="shared" si="8"/>
        <v>0</v>
      </c>
    </row>
    <row r="168" spans="1:37" ht="28.5" customHeight="1" x14ac:dyDescent="0.25">
      <c r="A168" s="80"/>
      <c r="B168" s="7"/>
      <c r="C168" s="80" t="str">
        <f>IF(B168&lt;&gt;0,LISTAS!$C$2,"")</f>
        <v/>
      </c>
      <c r="D168" s="80" t="str">
        <f>IF(E168=LISTAS!$I$2,LISTAS!$J$2,IF(E168=LISTAS!$I$3,LISTAS!$J$3,IF(E168=LISTAS!$I$4,LISTAS!$J$4,IF(E168=LISTAS!$I$5,LISTAS!$J$5,IF(E168=LISTAS!$I$6,LISTAS!$J$6,IF(E168=LISTAS!$I$7,LISTAS!$J$7,IF(E168=LISTAS!$I$8,LISTAS!$J$8,IF(E168=LISTAS!$I$9,LISTAS!$J$9,IF(E168=LISTAS!$I$10,LISTAS!$J$10,IF(E168=LISTAS!$I$14,LISTAS!$J$14,IF(E168=LISTAS!$I$11,LISTAS!$J$11,IF(E168=LISTAS!$I$12,LISTAS!$J$12,IF(E168=LISTAS!$I$13,LISTAS!$J$13,"")))))))))))))</f>
        <v/>
      </c>
      <c r="E168" s="7"/>
      <c r="F168" s="7"/>
      <c r="G168" s="7"/>
      <c r="H168" s="7"/>
      <c r="I168" s="7"/>
      <c r="J168" s="7"/>
      <c r="K168" s="7"/>
      <c r="L168" s="7"/>
      <c r="M168" s="7"/>
      <c r="N168" s="7"/>
      <c r="O168" s="7"/>
      <c r="P168" s="7"/>
      <c r="Q168" s="7"/>
      <c r="R168" s="7"/>
      <c r="S168" s="7">
        <f t="shared" si="6"/>
        <v>0</v>
      </c>
      <c r="T168" s="7"/>
      <c r="U168" s="7"/>
      <c r="V168" s="80" t="str">
        <f t="shared" si="7"/>
        <v/>
      </c>
      <c r="W168" s="80" t="str">
        <f>IFERROR(VLOOKUP(X168,LISTAS!$D$2:$E$192,2,0),"INGRESE NOMBRE DEL ITEM")</f>
        <v>INGRESE NOMBRE DEL ITEM</v>
      </c>
      <c r="X168" s="7"/>
      <c r="Y168" s="164"/>
      <c r="Z168" s="164"/>
      <c r="AA168" s="164"/>
      <c r="AB168" s="164"/>
      <c r="AC168" s="164"/>
      <c r="AD168" s="164"/>
      <c r="AE168" s="164"/>
      <c r="AF168" s="164"/>
      <c r="AG168" s="164"/>
      <c r="AH168" s="164"/>
      <c r="AI168" s="164"/>
      <c r="AJ168" s="164"/>
      <c r="AK168" s="150">
        <f t="shared" si="8"/>
        <v>0</v>
      </c>
    </row>
    <row r="169" spans="1:37" ht="28.5" customHeight="1" x14ac:dyDescent="0.25">
      <c r="A169" s="80"/>
      <c r="B169" s="7"/>
      <c r="C169" s="80" t="str">
        <f>IF(B169&lt;&gt;0,LISTAS!$C$2,"")</f>
        <v/>
      </c>
      <c r="D169" s="80" t="str">
        <f>IF(E169=LISTAS!$I$2,LISTAS!$J$2,IF(E169=LISTAS!$I$3,LISTAS!$J$3,IF(E169=LISTAS!$I$4,LISTAS!$J$4,IF(E169=LISTAS!$I$5,LISTAS!$J$5,IF(E169=LISTAS!$I$6,LISTAS!$J$6,IF(E169=LISTAS!$I$7,LISTAS!$J$7,IF(E169=LISTAS!$I$8,LISTAS!$J$8,IF(E169=LISTAS!$I$9,LISTAS!$J$9,IF(E169=LISTAS!$I$10,LISTAS!$J$10,IF(E169=LISTAS!$I$14,LISTAS!$J$14,IF(E169=LISTAS!$I$11,LISTAS!$J$11,IF(E169=LISTAS!$I$12,LISTAS!$J$12,IF(E169=LISTAS!$I$13,LISTAS!$J$13,"")))))))))))))</f>
        <v/>
      </c>
      <c r="E169" s="7"/>
      <c r="F169" s="7"/>
      <c r="G169" s="7"/>
      <c r="H169" s="7"/>
      <c r="I169" s="7"/>
      <c r="J169" s="7"/>
      <c r="K169" s="7"/>
      <c r="L169" s="7"/>
      <c r="M169" s="7"/>
      <c r="N169" s="7"/>
      <c r="O169" s="7"/>
      <c r="P169" s="7"/>
      <c r="Q169" s="7"/>
      <c r="R169" s="7"/>
      <c r="S169" s="7">
        <f t="shared" si="6"/>
        <v>0</v>
      </c>
      <c r="T169" s="7"/>
      <c r="U169" s="7"/>
      <c r="V169" s="80" t="str">
        <f t="shared" si="7"/>
        <v/>
      </c>
      <c r="W169" s="80" t="str">
        <f>IFERROR(VLOOKUP(X169,LISTAS!$D$2:$E$192,2,0),"INGRESE NOMBRE DEL ITEM")</f>
        <v>INGRESE NOMBRE DEL ITEM</v>
      </c>
      <c r="X169" s="7"/>
      <c r="Y169" s="164"/>
      <c r="Z169" s="164"/>
      <c r="AA169" s="164"/>
      <c r="AB169" s="164"/>
      <c r="AC169" s="164"/>
      <c r="AD169" s="164"/>
      <c r="AE169" s="164"/>
      <c r="AF169" s="164"/>
      <c r="AG169" s="164"/>
      <c r="AH169" s="164"/>
      <c r="AI169" s="164"/>
      <c r="AJ169" s="164"/>
      <c r="AK169" s="150">
        <f t="shared" si="8"/>
        <v>0</v>
      </c>
    </row>
    <row r="170" spans="1:37" ht="28.5" customHeight="1" x14ac:dyDescent="0.25">
      <c r="A170" s="80"/>
      <c r="B170" s="7"/>
      <c r="C170" s="80" t="str">
        <f>IF(B170&lt;&gt;0,LISTAS!$C$2,"")</f>
        <v/>
      </c>
      <c r="D170" s="80" t="str">
        <f>IF(E170=LISTAS!$I$2,LISTAS!$J$2,IF(E170=LISTAS!$I$3,LISTAS!$J$3,IF(E170=LISTAS!$I$4,LISTAS!$J$4,IF(E170=LISTAS!$I$5,LISTAS!$J$5,IF(E170=LISTAS!$I$6,LISTAS!$J$6,IF(E170=LISTAS!$I$7,LISTAS!$J$7,IF(E170=LISTAS!$I$8,LISTAS!$J$8,IF(E170=LISTAS!$I$9,LISTAS!$J$9,IF(E170=LISTAS!$I$10,LISTAS!$J$10,IF(E170=LISTAS!$I$14,LISTAS!$J$14,IF(E170=LISTAS!$I$11,LISTAS!$J$11,IF(E170=LISTAS!$I$12,LISTAS!$J$12,IF(E170=LISTAS!$I$13,LISTAS!$J$13,"")))))))))))))</f>
        <v/>
      </c>
      <c r="E170" s="7"/>
      <c r="F170" s="7"/>
      <c r="G170" s="7"/>
      <c r="H170" s="7"/>
      <c r="I170" s="7"/>
      <c r="J170" s="7"/>
      <c r="K170" s="7"/>
      <c r="L170" s="7"/>
      <c r="M170" s="7"/>
      <c r="N170" s="7"/>
      <c r="O170" s="7"/>
      <c r="P170" s="7"/>
      <c r="Q170" s="7"/>
      <c r="R170" s="7"/>
      <c r="S170" s="7">
        <f t="shared" si="6"/>
        <v>0</v>
      </c>
      <c r="T170" s="7"/>
      <c r="U170" s="7"/>
      <c r="V170" s="80" t="str">
        <f t="shared" si="7"/>
        <v/>
      </c>
      <c r="W170" s="80" t="str">
        <f>IFERROR(VLOOKUP(X170,LISTAS!$D$2:$E$192,2,0),"INGRESE NOMBRE DEL ITEM")</f>
        <v>INGRESE NOMBRE DEL ITEM</v>
      </c>
      <c r="X170" s="7"/>
      <c r="Y170" s="164"/>
      <c r="Z170" s="164"/>
      <c r="AA170" s="164"/>
      <c r="AB170" s="164"/>
      <c r="AC170" s="164"/>
      <c r="AD170" s="164"/>
      <c r="AE170" s="164"/>
      <c r="AF170" s="164"/>
      <c r="AG170" s="164"/>
      <c r="AH170" s="164"/>
      <c r="AI170" s="164"/>
      <c r="AJ170" s="164"/>
      <c r="AK170" s="150">
        <f t="shared" si="8"/>
        <v>0</v>
      </c>
    </row>
    <row r="171" spans="1:37" ht="28.5" customHeight="1" x14ac:dyDescent="0.25">
      <c r="A171" s="80"/>
      <c r="B171" s="7"/>
      <c r="C171" s="80" t="str">
        <f>IF(B171&lt;&gt;0,LISTAS!$C$2,"")</f>
        <v/>
      </c>
      <c r="D171" s="80" t="str">
        <f>IF(E171=LISTAS!$I$2,LISTAS!$J$2,IF(E171=LISTAS!$I$3,LISTAS!$J$3,IF(E171=LISTAS!$I$4,LISTAS!$J$4,IF(E171=LISTAS!$I$5,LISTAS!$J$5,IF(E171=LISTAS!$I$6,LISTAS!$J$6,IF(E171=LISTAS!$I$7,LISTAS!$J$7,IF(E171=LISTAS!$I$8,LISTAS!$J$8,IF(E171=LISTAS!$I$9,LISTAS!$J$9,IF(E171=LISTAS!$I$10,LISTAS!$J$10,IF(E171=LISTAS!$I$14,LISTAS!$J$14,IF(E171=LISTAS!$I$11,LISTAS!$J$11,IF(E171=LISTAS!$I$12,LISTAS!$J$12,IF(E171=LISTAS!$I$13,LISTAS!$J$13,"")))))))))))))</f>
        <v/>
      </c>
      <c r="E171" s="7"/>
      <c r="F171" s="7"/>
      <c r="G171" s="7"/>
      <c r="H171" s="7"/>
      <c r="I171" s="7"/>
      <c r="J171" s="7"/>
      <c r="K171" s="7"/>
      <c r="L171" s="7"/>
      <c r="M171" s="7"/>
      <c r="N171" s="7"/>
      <c r="O171" s="7"/>
      <c r="P171" s="7"/>
      <c r="Q171" s="7"/>
      <c r="R171" s="7"/>
      <c r="S171" s="7">
        <f t="shared" ref="S171:S211" si="9">SUM(G171:R171)</f>
        <v>0</v>
      </c>
      <c r="T171" s="7"/>
      <c r="U171" s="7"/>
      <c r="V171" s="80" t="str">
        <f t="shared" si="7"/>
        <v/>
      </c>
      <c r="W171" s="80" t="str">
        <f>IFERROR(VLOOKUP(X171,LISTAS!$D$2:$E$192,2,0),"INGRESE NOMBRE DEL ITEM")</f>
        <v>INGRESE NOMBRE DEL ITEM</v>
      </c>
      <c r="X171" s="7"/>
      <c r="Y171" s="164"/>
      <c r="Z171" s="164"/>
      <c r="AA171" s="164"/>
      <c r="AB171" s="164"/>
      <c r="AC171" s="164"/>
      <c r="AD171" s="164"/>
      <c r="AE171" s="164"/>
      <c r="AF171" s="164"/>
      <c r="AG171" s="164"/>
      <c r="AH171" s="164"/>
      <c r="AI171" s="164"/>
      <c r="AJ171" s="164"/>
      <c r="AK171" s="150">
        <f t="shared" si="8"/>
        <v>0</v>
      </c>
    </row>
    <row r="172" spans="1:37" ht="28.5" customHeight="1" x14ac:dyDescent="0.25">
      <c r="A172" s="80"/>
      <c r="B172" s="7"/>
      <c r="C172" s="80" t="str">
        <f>IF(B172&lt;&gt;0,LISTAS!$C$2,"")</f>
        <v/>
      </c>
      <c r="D172" s="80" t="str">
        <f>IF(E172=LISTAS!$I$2,LISTAS!$J$2,IF(E172=LISTAS!$I$3,LISTAS!$J$3,IF(E172=LISTAS!$I$4,LISTAS!$J$4,IF(E172=LISTAS!$I$5,LISTAS!$J$5,IF(E172=LISTAS!$I$6,LISTAS!$J$6,IF(E172=LISTAS!$I$7,LISTAS!$J$7,IF(E172=LISTAS!$I$8,LISTAS!$J$8,IF(E172=LISTAS!$I$9,LISTAS!$J$9,IF(E172=LISTAS!$I$10,LISTAS!$J$10,IF(E172=LISTAS!$I$14,LISTAS!$J$14,IF(E172=LISTAS!$I$11,LISTAS!$J$11,IF(E172=LISTAS!$I$12,LISTAS!$J$12,IF(E172=LISTAS!$I$13,LISTAS!$J$13,"")))))))))))))</f>
        <v/>
      </c>
      <c r="E172" s="7"/>
      <c r="F172" s="7"/>
      <c r="G172" s="7"/>
      <c r="H172" s="7"/>
      <c r="I172" s="7"/>
      <c r="J172" s="7"/>
      <c r="K172" s="7"/>
      <c r="L172" s="7"/>
      <c r="M172" s="7"/>
      <c r="N172" s="7"/>
      <c r="O172" s="7"/>
      <c r="P172" s="7"/>
      <c r="Q172" s="7"/>
      <c r="R172" s="7"/>
      <c r="S172" s="7">
        <f t="shared" si="9"/>
        <v>0</v>
      </c>
      <c r="T172" s="7"/>
      <c r="U172" s="7"/>
      <c r="V172" s="80" t="str">
        <f t="shared" si="7"/>
        <v/>
      </c>
      <c r="W172" s="80" t="str">
        <f>IFERROR(VLOOKUP(X172,LISTAS!$D$2:$E$192,2,0),"INGRESE NOMBRE DEL ITEM")</f>
        <v>INGRESE NOMBRE DEL ITEM</v>
      </c>
      <c r="X172" s="7"/>
      <c r="Y172" s="164"/>
      <c r="Z172" s="164"/>
      <c r="AA172" s="164"/>
      <c r="AB172" s="164"/>
      <c r="AC172" s="164"/>
      <c r="AD172" s="164"/>
      <c r="AE172" s="164"/>
      <c r="AF172" s="164"/>
      <c r="AG172" s="164"/>
      <c r="AH172" s="164"/>
      <c r="AI172" s="164"/>
      <c r="AJ172" s="164"/>
      <c r="AK172" s="150">
        <f t="shared" si="8"/>
        <v>0</v>
      </c>
    </row>
    <row r="173" spans="1:37" ht="28.5" customHeight="1" x14ac:dyDescent="0.25">
      <c r="A173" s="80"/>
      <c r="B173" s="7"/>
      <c r="C173" s="80" t="str">
        <f>IF(B173&lt;&gt;0,LISTAS!$C$2,"")</f>
        <v/>
      </c>
      <c r="D173" s="80" t="str">
        <f>IF(E173=LISTAS!$I$2,LISTAS!$J$2,IF(E173=LISTAS!$I$3,LISTAS!$J$3,IF(E173=LISTAS!$I$4,LISTAS!$J$4,IF(E173=LISTAS!$I$5,LISTAS!$J$5,IF(E173=LISTAS!$I$6,LISTAS!$J$6,IF(E173=LISTAS!$I$7,LISTAS!$J$7,IF(E173=LISTAS!$I$8,LISTAS!$J$8,IF(E173=LISTAS!$I$9,LISTAS!$J$9,IF(E173=LISTAS!$I$10,LISTAS!$J$10,IF(E173=LISTAS!$I$14,LISTAS!$J$14,IF(E173=LISTAS!$I$11,LISTAS!$J$11,IF(E173=LISTAS!$I$12,LISTAS!$J$12,IF(E173=LISTAS!$I$13,LISTAS!$J$13,"")))))))))))))</f>
        <v/>
      </c>
      <c r="E173" s="7"/>
      <c r="F173" s="7"/>
      <c r="G173" s="7"/>
      <c r="H173" s="7"/>
      <c r="I173" s="7"/>
      <c r="J173" s="7"/>
      <c r="K173" s="7"/>
      <c r="L173" s="7"/>
      <c r="M173" s="7"/>
      <c r="N173" s="7"/>
      <c r="O173" s="7"/>
      <c r="P173" s="7"/>
      <c r="Q173" s="7"/>
      <c r="R173" s="7"/>
      <c r="S173" s="7">
        <f t="shared" si="9"/>
        <v>0</v>
      </c>
      <c r="T173" s="7"/>
      <c r="U173" s="7"/>
      <c r="V173" s="80" t="str">
        <f t="shared" si="7"/>
        <v/>
      </c>
      <c r="W173" s="80" t="str">
        <f>IFERROR(VLOOKUP(X173,LISTAS!$D$2:$E$192,2,0),"INGRESE NOMBRE DEL ITEM")</f>
        <v>INGRESE NOMBRE DEL ITEM</v>
      </c>
      <c r="X173" s="7"/>
      <c r="Y173" s="164"/>
      <c r="Z173" s="164"/>
      <c r="AA173" s="164"/>
      <c r="AB173" s="164"/>
      <c r="AC173" s="164"/>
      <c r="AD173" s="164"/>
      <c r="AE173" s="164"/>
      <c r="AF173" s="164"/>
      <c r="AG173" s="164"/>
      <c r="AH173" s="164"/>
      <c r="AI173" s="164"/>
      <c r="AJ173" s="164"/>
      <c r="AK173" s="150">
        <f t="shared" si="8"/>
        <v>0</v>
      </c>
    </row>
    <row r="174" spans="1:37" ht="28.5" customHeight="1" x14ac:dyDescent="0.25">
      <c r="A174" s="80"/>
      <c r="B174" s="7"/>
      <c r="C174" s="80" t="str">
        <f>IF(B174&lt;&gt;0,LISTAS!$C$2,"")</f>
        <v/>
      </c>
      <c r="D174" s="80" t="str">
        <f>IF(E174=LISTAS!$I$2,LISTAS!$J$2,IF(E174=LISTAS!$I$3,LISTAS!$J$3,IF(E174=LISTAS!$I$4,LISTAS!$J$4,IF(E174=LISTAS!$I$5,LISTAS!$J$5,IF(E174=LISTAS!$I$6,LISTAS!$J$6,IF(E174=LISTAS!$I$7,LISTAS!$J$7,IF(E174=LISTAS!$I$8,LISTAS!$J$8,IF(E174=LISTAS!$I$9,LISTAS!$J$9,IF(E174=LISTAS!$I$10,LISTAS!$J$10,IF(E174=LISTAS!$I$14,LISTAS!$J$14,IF(E174=LISTAS!$I$11,LISTAS!$J$11,IF(E174=LISTAS!$I$12,LISTAS!$J$12,IF(E174=LISTAS!$I$13,LISTAS!$J$13,"")))))))))))))</f>
        <v/>
      </c>
      <c r="E174" s="7"/>
      <c r="F174" s="7"/>
      <c r="G174" s="7"/>
      <c r="H174" s="7"/>
      <c r="I174" s="7"/>
      <c r="J174" s="7"/>
      <c r="K174" s="7"/>
      <c r="L174" s="7"/>
      <c r="M174" s="7"/>
      <c r="N174" s="7"/>
      <c r="O174" s="7"/>
      <c r="P174" s="7"/>
      <c r="Q174" s="7"/>
      <c r="R174" s="7"/>
      <c r="S174" s="7">
        <f t="shared" si="9"/>
        <v>0</v>
      </c>
      <c r="T174" s="7"/>
      <c r="U174" s="7"/>
      <c r="V174" s="80" t="str">
        <f t="shared" si="7"/>
        <v/>
      </c>
      <c r="W174" s="80" t="str">
        <f>IFERROR(VLOOKUP(X174,LISTAS!$D$2:$E$192,2,0),"INGRESE NOMBRE DEL ITEM")</f>
        <v>INGRESE NOMBRE DEL ITEM</v>
      </c>
      <c r="X174" s="7"/>
      <c r="Y174" s="164"/>
      <c r="Z174" s="164"/>
      <c r="AA174" s="164"/>
      <c r="AB174" s="164"/>
      <c r="AC174" s="164"/>
      <c r="AD174" s="164"/>
      <c r="AE174" s="164"/>
      <c r="AF174" s="164"/>
      <c r="AG174" s="164"/>
      <c r="AH174" s="164"/>
      <c r="AI174" s="164"/>
      <c r="AJ174" s="164"/>
      <c r="AK174" s="150">
        <f t="shared" si="8"/>
        <v>0</v>
      </c>
    </row>
    <row r="175" spans="1:37" ht="28.5" customHeight="1" x14ac:dyDescent="0.25">
      <c r="A175" s="80"/>
      <c r="B175" s="7"/>
      <c r="C175" s="80" t="str">
        <f>IF(B175&lt;&gt;0,LISTAS!$C$2,"")</f>
        <v/>
      </c>
      <c r="D175" s="80" t="str">
        <f>IF(E175=LISTAS!$I$2,LISTAS!$J$2,IF(E175=LISTAS!$I$3,LISTAS!$J$3,IF(E175=LISTAS!$I$4,LISTAS!$J$4,IF(E175=LISTAS!$I$5,LISTAS!$J$5,IF(E175=LISTAS!$I$6,LISTAS!$J$6,IF(E175=LISTAS!$I$7,LISTAS!$J$7,IF(E175=LISTAS!$I$8,LISTAS!$J$8,IF(E175=LISTAS!$I$9,LISTAS!$J$9,IF(E175=LISTAS!$I$10,LISTAS!$J$10,IF(E175=LISTAS!$I$14,LISTAS!$J$14,IF(E175=LISTAS!$I$11,LISTAS!$J$11,IF(E175=LISTAS!$I$12,LISTAS!$J$12,IF(E175=LISTAS!$I$13,LISTAS!$J$13,"")))))))))))))</f>
        <v/>
      </c>
      <c r="E175" s="7"/>
      <c r="F175" s="7"/>
      <c r="G175" s="7"/>
      <c r="H175" s="7"/>
      <c r="I175" s="7"/>
      <c r="J175" s="7"/>
      <c r="K175" s="7"/>
      <c r="L175" s="7"/>
      <c r="M175" s="7"/>
      <c r="N175" s="7"/>
      <c r="O175" s="7"/>
      <c r="P175" s="7"/>
      <c r="Q175" s="7"/>
      <c r="R175" s="7"/>
      <c r="S175" s="7">
        <f t="shared" si="9"/>
        <v>0</v>
      </c>
      <c r="T175" s="7"/>
      <c r="U175" s="7"/>
      <c r="V175" s="80" t="str">
        <f t="shared" si="7"/>
        <v/>
      </c>
      <c r="W175" s="80" t="str">
        <f>IFERROR(VLOOKUP(X175,LISTAS!$D$2:$E$192,2,0),"INGRESE NOMBRE DEL ITEM")</f>
        <v>INGRESE NOMBRE DEL ITEM</v>
      </c>
      <c r="X175" s="7"/>
      <c r="Y175" s="164"/>
      <c r="Z175" s="164"/>
      <c r="AA175" s="164"/>
      <c r="AB175" s="164"/>
      <c r="AC175" s="164"/>
      <c r="AD175" s="164"/>
      <c r="AE175" s="164"/>
      <c r="AF175" s="164"/>
      <c r="AG175" s="164"/>
      <c r="AH175" s="164"/>
      <c r="AI175" s="164"/>
      <c r="AJ175" s="164"/>
      <c r="AK175" s="150">
        <f t="shared" si="8"/>
        <v>0</v>
      </c>
    </row>
    <row r="176" spans="1:37" ht="28.5" customHeight="1" x14ac:dyDescent="0.25">
      <c r="A176" s="80"/>
      <c r="B176" s="7"/>
      <c r="C176" s="80" t="str">
        <f>IF(B176&lt;&gt;0,LISTAS!$C$2,"")</f>
        <v/>
      </c>
      <c r="D176" s="80" t="str">
        <f>IF(E176=LISTAS!$I$2,LISTAS!$J$2,IF(E176=LISTAS!$I$3,LISTAS!$J$3,IF(E176=LISTAS!$I$4,LISTAS!$J$4,IF(E176=LISTAS!$I$5,LISTAS!$J$5,IF(E176=LISTAS!$I$6,LISTAS!$J$6,IF(E176=LISTAS!$I$7,LISTAS!$J$7,IF(E176=LISTAS!$I$8,LISTAS!$J$8,IF(E176=LISTAS!$I$9,LISTAS!$J$9,IF(E176=LISTAS!$I$10,LISTAS!$J$10,IF(E176=LISTAS!$I$14,LISTAS!$J$14,IF(E176=LISTAS!$I$11,LISTAS!$J$11,IF(E176=LISTAS!$I$12,LISTAS!$J$12,IF(E176=LISTAS!$I$13,LISTAS!$J$13,"")))))))))))))</f>
        <v/>
      </c>
      <c r="E176" s="7"/>
      <c r="F176" s="7"/>
      <c r="G176" s="7"/>
      <c r="H176" s="7"/>
      <c r="I176" s="7"/>
      <c r="J176" s="7"/>
      <c r="K176" s="7"/>
      <c r="L176" s="7"/>
      <c r="M176" s="7"/>
      <c r="N176" s="7"/>
      <c r="O176" s="7"/>
      <c r="P176" s="7"/>
      <c r="Q176" s="7"/>
      <c r="R176" s="7"/>
      <c r="S176" s="7">
        <f t="shared" si="9"/>
        <v>0</v>
      </c>
      <c r="T176" s="7"/>
      <c r="U176" s="7"/>
      <c r="V176" s="80" t="str">
        <f t="shared" si="7"/>
        <v/>
      </c>
      <c r="W176" s="80" t="str">
        <f>IFERROR(VLOOKUP(X176,LISTAS!$D$2:$E$192,2,0),"INGRESE NOMBRE DEL ITEM")</f>
        <v>INGRESE NOMBRE DEL ITEM</v>
      </c>
      <c r="X176" s="7"/>
      <c r="Y176" s="164"/>
      <c r="Z176" s="164"/>
      <c r="AA176" s="164"/>
      <c r="AB176" s="164"/>
      <c r="AC176" s="164"/>
      <c r="AD176" s="164"/>
      <c r="AE176" s="164"/>
      <c r="AF176" s="164"/>
      <c r="AG176" s="164"/>
      <c r="AH176" s="164"/>
      <c r="AI176" s="164"/>
      <c r="AJ176" s="164"/>
      <c r="AK176" s="150">
        <f t="shared" si="8"/>
        <v>0</v>
      </c>
    </row>
    <row r="177" spans="1:37" ht="28.5" customHeight="1" x14ac:dyDescent="0.25">
      <c r="A177" s="80"/>
      <c r="B177" s="7"/>
      <c r="C177" s="80" t="str">
        <f>IF(B177&lt;&gt;0,LISTAS!$C$2,"")</f>
        <v/>
      </c>
      <c r="D177" s="80" t="str">
        <f>IF(E177=LISTAS!$I$2,LISTAS!$J$2,IF(E177=LISTAS!$I$3,LISTAS!$J$3,IF(E177=LISTAS!$I$4,LISTAS!$J$4,IF(E177=LISTAS!$I$5,LISTAS!$J$5,IF(E177=LISTAS!$I$6,LISTAS!$J$6,IF(E177=LISTAS!$I$7,LISTAS!$J$7,IF(E177=LISTAS!$I$8,LISTAS!$J$8,IF(E177=LISTAS!$I$9,LISTAS!$J$9,IF(E177=LISTAS!$I$10,LISTAS!$J$10,IF(E177=LISTAS!$I$14,LISTAS!$J$14,IF(E177=LISTAS!$I$11,LISTAS!$J$11,IF(E177=LISTAS!$I$12,LISTAS!$J$12,IF(E177=LISTAS!$I$13,LISTAS!$J$13,"")))))))))))))</f>
        <v/>
      </c>
      <c r="E177" s="7"/>
      <c r="F177" s="7"/>
      <c r="G177" s="7"/>
      <c r="H177" s="7"/>
      <c r="I177" s="7"/>
      <c r="J177" s="7"/>
      <c r="K177" s="7"/>
      <c r="L177" s="7"/>
      <c r="M177" s="7"/>
      <c r="N177" s="7"/>
      <c r="O177" s="7"/>
      <c r="P177" s="7"/>
      <c r="Q177" s="7"/>
      <c r="R177" s="7"/>
      <c r="S177" s="7">
        <f t="shared" si="9"/>
        <v>0</v>
      </c>
      <c r="T177" s="7"/>
      <c r="U177" s="7"/>
      <c r="V177" s="80" t="str">
        <f t="shared" si="7"/>
        <v/>
      </c>
      <c r="W177" s="80" t="str">
        <f>IFERROR(VLOOKUP(X177,LISTAS!$D$2:$E$192,2,0),"INGRESE NOMBRE DEL ITEM")</f>
        <v>INGRESE NOMBRE DEL ITEM</v>
      </c>
      <c r="X177" s="7"/>
      <c r="Y177" s="164"/>
      <c r="Z177" s="164"/>
      <c r="AA177" s="164"/>
      <c r="AB177" s="164"/>
      <c r="AC177" s="164"/>
      <c r="AD177" s="164"/>
      <c r="AE177" s="164"/>
      <c r="AF177" s="164"/>
      <c r="AG177" s="164"/>
      <c r="AH177" s="164"/>
      <c r="AI177" s="164"/>
      <c r="AJ177" s="164"/>
      <c r="AK177" s="150">
        <f t="shared" si="8"/>
        <v>0</v>
      </c>
    </row>
    <row r="178" spans="1:37" ht="28.5" customHeight="1" x14ac:dyDescent="0.25">
      <c r="A178" s="80"/>
      <c r="B178" s="7"/>
      <c r="C178" s="80" t="str">
        <f>IF(B178&lt;&gt;0,LISTAS!$C$2,"")</f>
        <v/>
      </c>
      <c r="D178" s="80" t="str">
        <f>IF(E178=LISTAS!$I$2,LISTAS!$J$2,IF(E178=LISTAS!$I$3,LISTAS!$J$3,IF(E178=LISTAS!$I$4,LISTAS!$J$4,IF(E178=LISTAS!$I$5,LISTAS!$J$5,IF(E178=LISTAS!$I$6,LISTAS!$J$6,IF(E178=LISTAS!$I$7,LISTAS!$J$7,IF(E178=LISTAS!$I$8,LISTAS!$J$8,IF(E178=LISTAS!$I$9,LISTAS!$J$9,IF(E178=LISTAS!$I$10,LISTAS!$J$10,IF(E178=LISTAS!$I$14,LISTAS!$J$14,IF(E178=LISTAS!$I$11,LISTAS!$J$11,IF(E178=LISTAS!$I$12,LISTAS!$J$12,IF(E178=LISTAS!$I$13,LISTAS!$J$13,"")))))))))))))</f>
        <v/>
      </c>
      <c r="E178" s="7"/>
      <c r="F178" s="7"/>
      <c r="G178" s="7"/>
      <c r="H178" s="7"/>
      <c r="I178" s="7"/>
      <c r="J178" s="7"/>
      <c r="K178" s="7"/>
      <c r="L178" s="7"/>
      <c r="M178" s="7"/>
      <c r="N178" s="7"/>
      <c r="O178" s="7"/>
      <c r="P178" s="7"/>
      <c r="Q178" s="7"/>
      <c r="R178" s="7"/>
      <c r="S178" s="7">
        <f t="shared" si="9"/>
        <v>0</v>
      </c>
      <c r="T178" s="7"/>
      <c r="U178" s="7"/>
      <c r="V178" s="80" t="str">
        <f t="shared" si="7"/>
        <v/>
      </c>
      <c r="W178" s="80" t="str">
        <f>IFERROR(VLOOKUP(X178,LISTAS!$D$2:$E$192,2,0),"INGRESE NOMBRE DEL ITEM")</f>
        <v>INGRESE NOMBRE DEL ITEM</v>
      </c>
      <c r="X178" s="7"/>
      <c r="Y178" s="164"/>
      <c r="Z178" s="164"/>
      <c r="AA178" s="164"/>
      <c r="AB178" s="164"/>
      <c r="AC178" s="164"/>
      <c r="AD178" s="164"/>
      <c r="AE178" s="164"/>
      <c r="AF178" s="164"/>
      <c r="AG178" s="164"/>
      <c r="AH178" s="164"/>
      <c r="AI178" s="164"/>
      <c r="AJ178" s="164"/>
      <c r="AK178" s="150">
        <f t="shared" si="8"/>
        <v>0</v>
      </c>
    </row>
    <row r="179" spans="1:37" ht="28.5" customHeight="1" x14ac:dyDescent="0.25">
      <c r="A179" s="80"/>
      <c r="B179" s="7"/>
      <c r="C179" s="80" t="str">
        <f>IF(B179&lt;&gt;0,LISTAS!$C$2,"")</f>
        <v/>
      </c>
      <c r="D179" s="80" t="str">
        <f>IF(E179=LISTAS!$I$2,LISTAS!$J$2,IF(E179=LISTAS!$I$3,LISTAS!$J$3,IF(E179=LISTAS!$I$4,LISTAS!$J$4,IF(E179=LISTAS!$I$5,LISTAS!$J$5,IF(E179=LISTAS!$I$6,LISTAS!$J$6,IF(E179=LISTAS!$I$7,LISTAS!$J$7,IF(E179=LISTAS!$I$8,LISTAS!$J$8,IF(E179=LISTAS!$I$9,LISTAS!$J$9,IF(E179=LISTAS!$I$10,LISTAS!$J$10,IF(E179=LISTAS!$I$14,LISTAS!$J$14,IF(E179=LISTAS!$I$11,LISTAS!$J$11,IF(E179=LISTAS!$I$12,LISTAS!$J$12,IF(E179=LISTAS!$I$13,LISTAS!$J$13,"")))))))))))))</f>
        <v/>
      </c>
      <c r="E179" s="7"/>
      <c r="F179" s="7"/>
      <c r="G179" s="7"/>
      <c r="H179" s="7"/>
      <c r="I179" s="7"/>
      <c r="J179" s="7"/>
      <c r="K179" s="7"/>
      <c r="L179" s="7"/>
      <c r="M179" s="7"/>
      <c r="N179" s="7"/>
      <c r="O179" s="7"/>
      <c r="P179" s="7"/>
      <c r="Q179" s="7"/>
      <c r="R179" s="7"/>
      <c r="S179" s="7">
        <f t="shared" si="9"/>
        <v>0</v>
      </c>
      <c r="T179" s="7"/>
      <c r="U179" s="7"/>
      <c r="V179" s="80" t="str">
        <f t="shared" si="7"/>
        <v/>
      </c>
      <c r="W179" s="80" t="str">
        <f>IFERROR(VLOOKUP(X179,LISTAS!$D$2:$E$192,2,0),"INGRESE NOMBRE DEL ITEM")</f>
        <v>INGRESE NOMBRE DEL ITEM</v>
      </c>
      <c r="X179" s="7"/>
      <c r="Y179" s="164"/>
      <c r="Z179" s="164"/>
      <c r="AA179" s="164"/>
      <c r="AB179" s="164"/>
      <c r="AC179" s="164"/>
      <c r="AD179" s="164"/>
      <c r="AE179" s="164"/>
      <c r="AF179" s="164"/>
      <c r="AG179" s="164"/>
      <c r="AH179" s="164"/>
      <c r="AI179" s="164"/>
      <c r="AJ179" s="164"/>
      <c r="AK179" s="150">
        <f t="shared" si="8"/>
        <v>0</v>
      </c>
    </row>
    <row r="180" spans="1:37" ht="28.5" customHeight="1" x14ac:dyDescent="0.25">
      <c r="A180" s="80"/>
      <c r="B180" s="7"/>
      <c r="C180" s="80" t="str">
        <f>IF(B180&lt;&gt;0,LISTAS!$C$2,"")</f>
        <v/>
      </c>
      <c r="D180" s="80" t="str">
        <f>IF(E180=LISTAS!$I$2,LISTAS!$J$2,IF(E180=LISTAS!$I$3,LISTAS!$J$3,IF(E180=LISTAS!$I$4,LISTAS!$J$4,IF(E180=LISTAS!$I$5,LISTAS!$J$5,IF(E180=LISTAS!$I$6,LISTAS!$J$6,IF(E180=LISTAS!$I$7,LISTAS!$J$7,IF(E180=LISTAS!$I$8,LISTAS!$J$8,IF(E180=LISTAS!$I$9,LISTAS!$J$9,IF(E180=LISTAS!$I$10,LISTAS!$J$10,IF(E180=LISTAS!$I$14,LISTAS!$J$14,IF(E180=LISTAS!$I$11,LISTAS!$J$11,IF(E180=LISTAS!$I$12,LISTAS!$J$12,IF(E180=LISTAS!$I$13,LISTAS!$J$13,"")))))))))))))</f>
        <v/>
      </c>
      <c r="E180" s="7"/>
      <c r="F180" s="7"/>
      <c r="G180" s="7"/>
      <c r="H180" s="7"/>
      <c r="I180" s="7"/>
      <c r="J180" s="7"/>
      <c r="K180" s="7"/>
      <c r="L180" s="7"/>
      <c r="M180" s="7"/>
      <c r="N180" s="7"/>
      <c r="O180" s="7"/>
      <c r="P180" s="7"/>
      <c r="Q180" s="7"/>
      <c r="R180" s="7"/>
      <c r="S180" s="7">
        <f t="shared" si="9"/>
        <v>0</v>
      </c>
      <c r="T180" s="7"/>
      <c r="U180" s="7"/>
      <c r="V180" s="80" t="str">
        <f t="shared" si="7"/>
        <v/>
      </c>
      <c r="W180" s="80" t="str">
        <f>IFERROR(VLOOKUP(X180,LISTAS!$D$2:$E$192,2,0),"INGRESE NOMBRE DEL ITEM")</f>
        <v>INGRESE NOMBRE DEL ITEM</v>
      </c>
      <c r="X180" s="7"/>
      <c r="Y180" s="164"/>
      <c r="Z180" s="164"/>
      <c r="AA180" s="164"/>
      <c r="AB180" s="164"/>
      <c r="AC180" s="164"/>
      <c r="AD180" s="164"/>
      <c r="AE180" s="164"/>
      <c r="AF180" s="164"/>
      <c r="AG180" s="164"/>
      <c r="AH180" s="164"/>
      <c r="AI180" s="164"/>
      <c r="AJ180" s="164"/>
      <c r="AK180" s="150">
        <f t="shared" si="8"/>
        <v>0</v>
      </c>
    </row>
    <row r="181" spans="1:37" ht="28.5" customHeight="1" x14ac:dyDescent="0.25">
      <c r="A181" s="80"/>
      <c r="B181" s="7"/>
      <c r="C181" s="80" t="str">
        <f>IF(B181&lt;&gt;0,LISTAS!$C$2,"")</f>
        <v/>
      </c>
      <c r="D181" s="80" t="str">
        <f>IF(E181=LISTAS!$I$2,LISTAS!$J$2,IF(E181=LISTAS!$I$3,LISTAS!$J$3,IF(E181=LISTAS!$I$4,LISTAS!$J$4,IF(E181=LISTAS!$I$5,LISTAS!$J$5,IF(E181=LISTAS!$I$6,LISTAS!$J$6,IF(E181=LISTAS!$I$7,LISTAS!$J$7,IF(E181=LISTAS!$I$8,LISTAS!$J$8,IF(E181=LISTAS!$I$9,LISTAS!$J$9,IF(E181=LISTAS!$I$10,LISTAS!$J$10,IF(E181=LISTAS!$I$14,LISTAS!$J$14,IF(E181=LISTAS!$I$11,LISTAS!$J$11,IF(E181=LISTAS!$I$12,LISTAS!$J$12,IF(E181=LISTAS!$I$13,LISTAS!$J$13,"")))))))))))))</f>
        <v/>
      </c>
      <c r="E181" s="7"/>
      <c r="F181" s="7"/>
      <c r="G181" s="7"/>
      <c r="H181" s="7"/>
      <c r="I181" s="7"/>
      <c r="J181" s="7"/>
      <c r="K181" s="7"/>
      <c r="L181" s="7"/>
      <c r="M181" s="7"/>
      <c r="N181" s="7"/>
      <c r="O181" s="7"/>
      <c r="P181" s="7"/>
      <c r="Q181" s="7"/>
      <c r="R181" s="7"/>
      <c r="S181" s="7">
        <f t="shared" si="9"/>
        <v>0</v>
      </c>
      <c r="T181" s="7"/>
      <c r="U181" s="7"/>
      <c r="V181" s="80" t="str">
        <f t="shared" si="7"/>
        <v/>
      </c>
      <c r="W181" s="80" t="str">
        <f>IFERROR(VLOOKUP(X181,LISTAS!$D$2:$E$192,2,0),"INGRESE NOMBRE DEL ITEM")</f>
        <v>INGRESE NOMBRE DEL ITEM</v>
      </c>
      <c r="X181" s="7"/>
      <c r="Y181" s="164"/>
      <c r="Z181" s="164"/>
      <c r="AA181" s="164"/>
      <c r="AB181" s="164"/>
      <c r="AC181" s="164"/>
      <c r="AD181" s="164"/>
      <c r="AE181" s="164"/>
      <c r="AF181" s="164"/>
      <c r="AG181" s="164"/>
      <c r="AH181" s="164"/>
      <c r="AI181" s="164"/>
      <c r="AJ181" s="164"/>
      <c r="AK181" s="150">
        <f t="shared" si="8"/>
        <v>0</v>
      </c>
    </row>
    <row r="182" spans="1:37" ht="28.5" customHeight="1" x14ac:dyDescent="0.25">
      <c r="A182" s="80"/>
      <c r="B182" s="7"/>
      <c r="C182" s="80" t="str">
        <f>IF(B182&lt;&gt;0,LISTAS!$C$2,"")</f>
        <v/>
      </c>
      <c r="D182" s="80" t="str">
        <f>IF(E182=LISTAS!$I$2,LISTAS!$J$2,IF(E182=LISTAS!$I$3,LISTAS!$J$3,IF(E182=LISTAS!$I$4,LISTAS!$J$4,IF(E182=LISTAS!$I$5,LISTAS!$J$5,IF(E182=LISTAS!$I$6,LISTAS!$J$6,IF(E182=LISTAS!$I$7,LISTAS!$J$7,IF(E182=LISTAS!$I$8,LISTAS!$J$8,IF(E182=LISTAS!$I$9,LISTAS!$J$9,IF(E182=LISTAS!$I$10,LISTAS!$J$10,IF(E182=LISTAS!$I$14,LISTAS!$J$14,IF(E182=LISTAS!$I$11,LISTAS!$J$11,IF(E182=LISTAS!$I$12,LISTAS!$J$12,IF(E182=LISTAS!$I$13,LISTAS!$J$13,"")))))))))))))</f>
        <v/>
      </c>
      <c r="E182" s="7"/>
      <c r="F182" s="7"/>
      <c r="G182" s="7"/>
      <c r="H182" s="7"/>
      <c r="I182" s="7"/>
      <c r="J182" s="7"/>
      <c r="K182" s="7"/>
      <c r="L182" s="7"/>
      <c r="M182" s="7"/>
      <c r="N182" s="7"/>
      <c r="O182" s="7"/>
      <c r="P182" s="7"/>
      <c r="Q182" s="7"/>
      <c r="R182" s="7"/>
      <c r="S182" s="7">
        <f t="shared" si="9"/>
        <v>0</v>
      </c>
      <c r="T182" s="7"/>
      <c r="U182" s="7"/>
      <c r="V182" s="80" t="str">
        <f t="shared" si="7"/>
        <v/>
      </c>
      <c r="W182" s="80" t="str">
        <f>IFERROR(VLOOKUP(X182,LISTAS!$D$2:$E$192,2,0),"INGRESE NOMBRE DEL ITEM")</f>
        <v>INGRESE NOMBRE DEL ITEM</v>
      </c>
      <c r="X182" s="7"/>
      <c r="Y182" s="164"/>
      <c r="Z182" s="164"/>
      <c r="AA182" s="164"/>
      <c r="AB182" s="164"/>
      <c r="AC182" s="164"/>
      <c r="AD182" s="164"/>
      <c r="AE182" s="164"/>
      <c r="AF182" s="164"/>
      <c r="AG182" s="164"/>
      <c r="AH182" s="164"/>
      <c r="AI182" s="164"/>
      <c r="AJ182" s="164"/>
      <c r="AK182" s="150">
        <f t="shared" si="8"/>
        <v>0</v>
      </c>
    </row>
    <row r="183" spans="1:37" ht="28.5" customHeight="1" x14ac:dyDescent="0.25">
      <c r="A183" s="80"/>
      <c r="B183" s="7"/>
      <c r="C183" s="80" t="str">
        <f>IF(B183&lt;&gt;0,LISTAS!$C$2,"")</f>
        <v/>
      </c>
      <c r="D183" s="80" t="str">
        <f>IF(E183=LISTAS!$I$2,LISTAS!$J$2,IF(E183=LISTAS!$I$3,LISTAS!$J$3,IF(E183=LISTAS!$I$4,LISTAS!$J$4,IF(E183=LISTAS!$I$5,LISTAS!$J$5,IF(E183=LISTAS!$I$6,LISTAS!$J$6,IF(E183=LISTAS!$I$7,LISTAS!$J$7,IF(E183=LISTAS!$I$8,LISTAS!$J$8,IF(E183=LISTAS!$I$9,LISTAS!$J$9,IF(E183=LISTAS!$I$10,LISTAS!$J$10,IF(E183=LISTAS!$I$14,LISTAS!$J$14,IF(E183=LISTAS!$I$11,LISTAS!$J$11,IF(E183=LISTAS!$I$12,LISTAS!$J$12,IF(E183=LISTAS!$I$13,LISTAS!$J$13,"")))))))))))))</f>
        <v/>
      </c>
      <c r="E183" s="7"/>
      <c r="F183" s="7"/>
      <c r="G183" s="7"/>
      <c r="H183" s="7"/>
      <c r="I183" s="7"/>
      <c r="J183" s="7"/>
      <c r="K183" s="7"/>
      <c r="L183" s="7"/>
      <c r="M183" s="7"/>
      <c r="N183" s="7"/>
      <c r="O183" s="7"/>
      <c r="P183" s="7"/>
      <c r="Q183" s="7"/>
      <c r="R183" s="7"/>
      <c r="S183" s="7">
        <f t="shared" si="9"/>
        <v>0</v>
      </c>
      <c r="T183" s="7"/>
      <c r="U183" s="7"/>
      <c r="V183" s="80" t="str">
        <f t="shared" si="7"/>
        <v/>
      </c>
      <c r="W183" s="80" t="str">
        <f>IFERROR(VLOOKUP(X183,LISTAS!$D$2:$E$192,2,0),"INGRESE NOMBRE DEL ITEM")</f>
        <v>INGRESE NOMBRE DEL ITEM</v>
      </c>
      <c r="X183" s="7"/>
      <c r="Y183" s="164"/>
      <c r="Z183" s="164"/>
      <c r="AA183" s="164"/>
      <c r="AB183" s="164"/>
      <c r="AC183" s="164"/>
      <c r="AD183" s="164"/>
      <c r="AE183" s="164"/>
      <c r="AF183" s="164"/>
      <c r="AG183" s="164"/>
      <c r="AH183" s="164"/>
      <c r="AI183" s="164"/>
      <c r="AJ183" s="164"/>
      <c r="AK183" s="150">
        <f t="shared" si="8"/>
        <v>0</v>
      </c>
    </row>
    <row r="184" spans="1:37" ht="28.5" customHeight="1" x14ac:dyDescent="0.25">
      <c r="A184" s="80"/>
      <c r="B184" s="7"/>
      <c r="C184" s="80" t="str">
        <f>IF(B184&lt;&gt;0,LISTAS!$C$2,"")</f>
        <v/>
      </c>
      <c r="D184" s="80" t="str">
        <f>IF(E184=LISTAS!$I$2,LISTAS!$J$2,IF(E184=LISTAS!$I$3,LISTAS!$J$3,IF(E184=LISTAS!$I$4,LISTAS!$J$4,IF(E184=LISTAS!$I$5,LISTAS!$J$5,IF(E184=LISTAS!$I$6,LISTAS!$J$6,IF(E184=LISTAS!$I$7,LISTAS!$J$7,IF(E184=LISTAS!$I$8,LISTAS!$J$8,IF(E184=LISTAS!$I$9,LISTAS!$J$9,IF(E184=LISTAS!$I$10,LISTAS!$J$10,IF(E184=LISTAS!$I$14,LISTAS!$J$14,IF(E184=LISTAS!$I$11,LISTAS!$J$11,IF(E184=LISTAS!$I$12,LISTAS!$J$12,IF(E184=LISTAS!$I$13,LISTAS!$J$13,"")))))))))))))</f>
        <v/>
      </c>
      <c r="E184" s="7"/>
      <c r="F184" s="7"/>
      <c r="G184" s="7"/>
      <c r="H184" s="7"/>
      <c r="I184" s="7"/>
      <c r="J184" s="7"/>
      <c r="K184" s="7"/>
      <c r="L184" s="7"/>
      <c r="M184" s="7"/>
      <c r="N184" s="7"/>
      <c r="O184" s="7"/>
      <c r="P184" s="7"/>
      <c r="Q184" s="7"/>
      <c r="R184" s="7"/>
      <c r="S184" s="7">
        <f t="shared" si="9"/>
        <v>0</v>
      </c>
      <c r="T184" s="7"/>
      <c r="U184" s="7"/>
      <c r="V184" s="80" t="str">
        <f t="shared" si="7"/>
        <v/>
      </c>
      <c r="W184" s="80" t="str">
        <f>IFERROR(VLOOKUP(X184,LISTAS!$D$2:$E$192,2,0),"INGRESE NOMBRE DEL ITEM")</f>
        <v>INGRESE NOMBRE DEL ITEM</v>
      </c>
      <c r="X184" s="7"/>
      <c r="Y184" s="164"/>
      <c r="Z184" s="164"/>
      <c r="AA184" s="164"/>
      <c r="AB184" s="164"/>
      <c r="AC184" s="164"/>
      <c r="AD184" s="164"/>
      <c r="AE184" s="164"/>
      <c r="AF184" s="164"/>
      <c r="AG184" s="164"/>
      <c r="AH184" s="164"/>
      <c r="AI184" s="164"/>
      <c r="AJ184" s="164"/>
      <c r="AK184" s="150">
        <f t="shared" si="8"/>
        <v>0</v>
      </c>
    </row>
    <row r="185" spans="1:37" ht="28.5" customHeight="1" x14ac:dyDescent="0.25">
      <c r="A185" s="80"/>
      <c r="B185" s="7"/>
      <c r="C185" s="80" t="str">
        <f>IF(B185&lt;&gt;0,LISTAS!$C$2,"")</f>
        <v/>
      </c>
      <c r="D185" s="80" t="str">
        <f>IF(E185=LISTAS!$I$2,LISTAS!$J$2,IF(E185=LISTAS!$I$3,LISTAS!$J$3,IF(E185=LISTAS!$I$4,LISTAS!$J$4,IF(E185=LISTAS!$I$5,LISTAS!$J$5,IF(E185=LISTAS!$I$6,LISTAS!$J$6,IF(E185=LISTAS!$I$7,LISTAS!$J$7,IF(E185=LISTAS!$I$8,LISTAS!$J$8,IF(E185=LISTAS!$I$9,LISTAS!$J$9,IF(E185=LISTAS!$I$10,LISTAS!$J$10,IF(E185=LISTAS!$I$14,LISTAS!$J$14,IF(E185=LISTAS!$I$11,LISTAS!$J$11,IF(E185=LISTAS!$I$12,LISTAS!$J$12,IF(E185=LISTAS!$I$13,LISTAS!$J$13,"")))))))))))))</f>
        <v/>
      </c>
      <c r="E185" s="7"/>
      <c r="F185" s="7"/>
      <c r="G185" s="7"/>
      <c r="H185" s="7"/>
      <c r="I185" s="7"/>
      <c r="J185" s="7"/>
      <c r="K185" s="7"/>
      <c r="L185" s="7"/>
      <c r="M185" s="7"/>
      <c r="N185" s="7"/>
      <c r="O185" s="7"/>
      <c r="P185" s="7"/>
      <c r="Q185" s="7"/>
      <c r="R185" s="7"/>
      <c r="S185" s="7">
        <f t="shared" si="9"/>
        <v>0</v>
      </c>
      <c r="T185" s="7"/>
      <c r="U185" s="7"/>
      <c r="V185" s="80" t="str">
        <f t="shared" si="7"/>
        <v/>
      </c>
      <c r="W185" s="80" t="str">
        <f>IFERROR(VLOOKUP(X185,LISTAS!$D$2:$E$192,2,0),"INGRESE NOMBRE DEL ITEM")</f>
        <v>INGRESE NOMBRE DEL ITEM</v>
      </c>
      <c r="X185" s="7"/>
      <c r="Y185" s="164"/>
      <c r="Z185" s="164"/>
      <c r="AA185" s="164"/>
      <c r="AB185" s="164"/>
      <c r="AC185" s="164"/>
      <c r="AD185" s="164"/>
      <c r="AE185" s="164"/>
      <c r="AF185" s="164"/>
      <c r="AG185" s="164"/>
      <c r="AH185" s="164"/>
      <c r="AI185" s="164"/>
      <c r="AJ185" s="164"/>
      <c r="AK185" s="150">
        <f t="shared" si="8"/>
        <v>0</v>
      </c>
    </row>
    <row r="186" spans="1:37" ht="28.5" customHeight="1" x14ac:dyDescent="0.25">
      <c r="A186" s="80"/>
      <c r="B186" s="7"/>
      <c r="C186" s="80" t="str">
        <f>IF(B186&lt;&gt;0,LISTAS!$C$2,"")</f>
        <v/>
      </c>
      <c r="D186" s="80" t="str">
        <f>IF(E186=LISTAS!$I$2,LISTAS!$J$2,IF(E186=LISTAS!$I$3,LISTAS!$J$3,IF(E186=LISTAS!$I$4,LISTAS!$J$4,IF(E186=LISTAS!$I$5,LISTAS!$J$5,IF(E186=LISTAS!$I$6,LISTAS!$J$6,IF(E186=LISTAS!$I$7,LISTAS!$J$7,IF(E186=LISTAS!$I$8,LISTAS!$J$8,IF(E186=LISTAS!$I$9,LISTAS!$J$9,IF(E186=LISTAS!$I$10,LISTAS!$J$10,IF(E186=LISTAS!$I$14,LISTAS!$J$14,IF(E186=LISTAS!$I$11,LISTAS!$J$11,IF(E186=LISTAS!$I$12,LISTAS!$J$12,IF(E186=LISTAS!$I$13,LISTAS!$J$13,"")))))))))))))</f>
        <v/>
      </c>
      <c r="E186" s="7"/>
      <c r="F186" s="7"/>
      <c r="G186" s="7"/>
      <c r="H186" s="7"/>
      <c r="I186" s="7"/>
      <c r="J186" s="7"/>
      <c r="K186" s="7"/>
      <c r="L186" s="7"/>
      <c r="M186" s="7"/>
      <c r="N186" s="7"/>
      <c r="O186" s="7"/>
      <c r="P186" s="7"/>
      <c r="Q186" s="7"/>
      <c r="R186" s="7"/>
      <c r="S186" s="7">
        <f t="shared" si="9"/>
        <v>0</v>
      </c>
      <c r="T186" s="7"/>
      <c r="U186" s="7"/>
      <c r="V186" s="80" t="str">
        <f t="shared" si="7"/>
        <v/>
      </c>
      <c r="W186" s="80" t="str">
        <f>IFERROR(VLOOKUP(X186,LISTAS!$D$2:$E$192,2,0),"INGRESE NOMBRE DEL ITEM")</f>
        <v>INGRESE NOMBRE DEL ITEM</v>
      </c>
      <c r="X186" s="7"/>
      <c r="Y186" s="164"/>
      <c r="Z186" s="164"/>
      <c r="AA186" s="164"/>
      <c r="AB186" s="164"/>
      <c r="AC186" s="164"/>
      <c r="AD186" s="164"/>
      <c r="AE186" s="164"/>
      <c r="AF186" s="164"/>
      <c r="AG186" s="164"/>
      <c r="AH186" s="164"/>
      <c r="AI186" s="164"/>
      <c r="AJ186" s="164"/>
      <c r="AK186" s="150">
        <f t="shared" si="8"/>
        <v>0</v>
      </c>
    </row>
    <row r="187" spans="1:37" ht="28.5" customHeight="1" x14ac:dyDescent="0.25">
      <c r="A187" s="80"/>
      <c r="B187" s="7"/>
      <c r="C187" s="80" t="str">
        <f>IF(B187&lt;&gt;0,LISTAS!$C$2,"")</f>
        <v/>
      </c>
      <c r="D187" s="80" t="str">
        <f>IF(E187=LISTAS!$I$2,LISTAS!$J$2,IF(E187=LISTAS!$I$3,LISTAS!$J$3,IF(E187=LISTAS!$I$4,LISTAS!$J$4,IF(E187=LISTAS!$I$5,LISTAS!$J$5,IF(E187=LISTAS!$I$6,LISTAS!$J$6,IF(E187=LISTAS!$I$7,LISTAS!$J$7,IF(E187=LISTAS!$I$8,LISTAS!$J$8,IF(E187=LISTAS!$I$9,LISTAS!$J$9,IF(E187=LISTAS!$I$10,LISTAS!$J$10,IF(E187=LISTAS!$I$14,LISTAS!$J$14,IF(E187=LISTAS!$I$11,LISTAS!$J$11,IF(E187=LISTAS!$I$12,LISTAS!$J$12,IF(E187=LISTAS!$I$13,LISTAS!$J$13,"")))))))))))))</f>
        <v/>
      </c>
      <c r="E187" s="7"/>
      <c r="F187" s="7"/>
      <c r="G187" s="7"/>
      <c r="H187" s="7"/>
      <c r="I187" s="7"/>
      <c r="J187" s="7"/>
      <c r="K187" s="7"/>
      <c r="L187" s="7"/>
      <c r="M187" s="7"/>
      <c r="N187" s="7"/>
      <c r="O187" s="7"/>
      <c r="P187" s="7"/>
      <c r="Q187" s="7"/>
      <c r="R187" s="7"/>
      <c r="S187" s="7">
        <f t="shared" si="9"/>
        <v>0</v>
      </c>
      <c r="T187" s="7"/>
      <c r="U187" s="7"/>
      <c r="V187" s="80" t="str">
        <f t="shared" si="7"/>
        <v/>
      </c>
      <c r="W187" s="80" t="str">
        <f>IFERROR(VLOOKUP(X187,LISTAS!$D$2:$E$192,2,0),"INGRESE NOMBRE DEL ITEM")</f>
        <v>INGRESE NOMBRE DEL ITEM</v>
      </c>
      <c r="X187" s="7"/>
      <c r="Y187" s="164"/>
      <c r="Z187" s="164"/>
      <c r="AA187" s="164"/>
      <c r="AB187" s="164"/>
      <c r="AC187" s="164"/>
      <c r="AD187" s="164"/>
      <c r="AE187" s="164"/>
      <c r="AF187" s="164"/>
      <c r="AG187" s="164"/>
      <c r="AH187" s="164"/>
      <c r="AI187" s="164"/>
      <c r="AJ187" s="164"/>
      <c r="AK187" s="150">
        <f t="shared" si="8"/>
        <v>0</v>
      </c>
    </row>
    <row r="188" spans="1:37" ht="28.5" customHeight="1" x14ac:dyDescent="0.25">
      <c r="A188" s="80"/>
      <c r="B188" s="7"/>
      <c r="C188" s="80" t="str">
        <f>IF(B188&lt;&gt;0,LISTAS!$C$2,"")</f>
        <v/>
      </c>
      <c r="D188" s="80" t="str">
        <f>IF(E188=LISTAS!$I$2,LISTAS!$J$2,IF(E188=LISTAS!$I$3,LISTAS!$J$3,IF(E188=LISTAS!$I$4,LISTAS!$J$4,IF(E188=LISTAS!$I$5,LISTAS!$J$5,IF(E188=LISTAS!$I$6,LISTAS!$J$6,IF(E188=LISTAS!$I$7,LISTAS!$J$7,IF(E188=LISTAS!$I$8,LISTAS!$J$8,IF(E188=LISTAS!$I$9,LISTAS!$J$9,IF(E188=LISTAS!$I$10,LISTAS!$J$10,IF(E188=LISTAS!$I$14,LISTAS!$J$14,IF(E188=LISTAS!$I$11,LISTAS!$J$11,IF(E188=LISTAS!$I$12,LISTAS!$J$12,IF(E188=LISTAS!$I$13,LISTAS!$J$13,"")))))))))))))</f>
        <v/>
      </c>
      <c r="E188" s="7"/>
      <c r="F188" s="7"/>
      <c r="G188" s="7"/>
      <c r="H188" s="7"/>
      <c r="I188" s="7"/>
      <c r="J188" s="7"/>
      <c r="K188" s="7"/>
      <c r="L188" s="7"/>
      <c r="M188" s="7"/>
      <c r="N188" s="7"/>
      <c r="O188" s="7"/>
      <c r="P188" s="7"/>
      <c r="Q188" s="7"/>
      <c r="R188" s="7"/>
      <c r="S188" s="7">
        <f t="shared" si="9"/>
        <v>0</v>
      </c>
      <c r="T188" s="7"/>
      <c r="U188" s="7"/>
      <c r="V188" s="80" t="str">
        <f t="shared" si="7"/>
        <v/>
      </c>
      <c r="W188" s="80" t="str">
        <f>IFERROR(VLOOKUP(X188,LISTAS!$D$2:$E$192,2,0),"INGRESE NOMBRE DEL ITEM")</f>
        <v>INGRESE NOMBRE DEL ITEM</v>
      </c>
      <c r="X188" s="7"/>
      <c r="Y188" s="164"/>
      <c r="Z188" s="164"/>
      <c r="AA188" s="164"/>
      <c r="AB188" s="164"/>
      <c r="AC188" s="164"/>
      <c r="AD188" s="164"/>
      <c r="AE188" s="164"/>
      <c r="AF188" s="164"/>
      <c r="AG188" s="164"/>
      <c r="AH188" s="164"/>
      <c r="AI188" s="164"/>
      <c r="AJ188" s="164"/>
      <c r="AK188" s="150">
        <f t="shared" si="8"/>
        <v>0</v>
      </c>
    </row>
    <row r="189" spans="1:37" ht="28.5" customHeight="1" x14ac:dyDescent="0.25">
      <c r="A189" s="80"/>
      <c r="B189" s="7"/>
      <c r="C189" s="80" t="str">
        <f>IF(B189&lt;&gt;0,LISTAS!$C$2,"")</f>
        <v/>
      </c>
      <c r="D189" s="80" t="str">
        <f>IF(E189=LISTAS!$I$2,LISTAS!$J$2,IF(E189=LISTAS!$I$3,LISTAS!$J$3,IF(E189=LISTAS!$I$4,LISTAS!$J$4,IF(E189=LISTAS!$I$5,LISTAS!$J$5,IF(E189=LISTAS!$I$6,LISTAS!$J$6,IF(E189=LISTAS!$I$7,LISTAS!$J$7,IF(E189=LISTAS!$I$8,LISTAS!$J$8,IF(E189=LISTAS!$I$9,LISTAS!$J$9,IF(E189=LISTAS!$I$10,LISTAS!$J$10,IF(E189=LISTAS!$I$14,LISTAS!$J$14,IF(E189=LISTAS!$I$11,LISTAS!$J$11,IF(E189=LISTAS!$I$12,LISTAS!$J$12,IF(E189=LISTAS!$I$13,LISTAS!$J$13,"")))))))))))))</f>
        <v/>
      </c>
      <c r="E189" s="7"/>
      <c r="F189" s="7"/>
      <c r="G189" s="7"/>
      <c r="H189" s="7"/>
      <c r="I189" s="7"/>
      <c r="J189" s="7"/>
      <c r="K189" s="7"/>
      <c r="L189" s="7"/>
      <c r="M189" s="7"/>
      <c r="N189" s="7"/>
      <c r="O189" s="7"/>
      <c r="P189" s="7"/>
      <c r="Q189" s="7"/>
      <c r="R189" s="7"/>
      <c r="S189" s="7">
        <f t="shared" si="9"/>
        <v>0</v>
      </c>
      <c r="T189" s="7"/>
      <c r="U189" s="7"/>
      <c r="V189" s="80" t="str">
        <f t="shared" si="7"/>
        <v/>
      </c>
      <c r="W189" s="80" t="str">
        <f>IFERROR(VLOOKUP(X189,LISTAS!$D$2:$E$192,2,0),"INGRESE NOMBRE DEL ITEM")</f>
        <v>INGRESE NOMBRE DEL ITEM</v>
      </c>
      <c r="X189" s="7"/>
      <c r="Y189" s="164"/>
      <c r="Z189" s="164"/>
      <c r="AA189" s="164"/>
      <c r="AB189" s="164"/>
      <c r="AC189" s="164"/>
      <c r="AD189" s="164"/>
      <c r="AE189" s="164"/>
      <c r="AF189" s="164"/>
      <c r="AG189" s="164"/>
      <c r="AH189" s="164"/>
      <c r="AI189" s="164"/>
      <c r="AJ189" s="164"/>
      <c r="AK189" s="150">
        <f t="shared" si="8"/>
        <v>0</v>
      </c>
    </row>
    <row r="190" spans="1:37" ht="28.5" customHeight="1" x14ac:dyDescent="0.25">
      <c r="A190" s="80"/>
      <c r="B190" s="7"/>
      <c r="C190" s="80" t="str">
        <f>IF(B190&lt;&gt;0,LISTAS!$C$2,"")</f>
        <v/>
      </c>
      <c r="D190" s="80" t="str">
        <f>IF(E190=LISTAS!$I$2,LISTAS!$J$2,IF(E190=LISTAS!$I$3,LISTAS!$J$3,IF(E190=LISTAS!$I$4,LISTAS!$J$4,IF(E190=LISTAS!$I$5,LISTAS!$J$5,IF(E190=LISTAS!$I$6,LISTAS!$J$6,IF(E190=LISTAS!$I$7,LISTAS!$J$7,IF(E190=LISTAS!$I$8,LISTAS!$J$8,IF(E190=LISTAS!$I$9,LISTAS!$J$9,IF(E190=LISTAS!$I$10,LISTAS!$J$10,IF(E190=LISTAS!$I$14,LISTAS!$J$14,IF(E190=LISTAS!$I$11,LISTAS!$J$11,IF(E190=LISTAS!$I$12,LISTAS!$J$12,IF(E190=LISTAS!$I$13,LISTAS!$J$13,"")))))))))))))</f>
        <v/>
      </c>
      <c r="E190" s="7"/>
      <c r="F190" s="7"/>
      <c r="G190" s="7"/>
      <c r="H190" s="7"/>
      <c r="I190" s="7"/>
      <c r="J190" s="7"/>
      <c r="K190" s="7"/>
      <c r="L190" s="7"/>
      <c r="M190" s="7"/>
      <c r="N190" s="7"/>
      <c r="O190" s="7"/>
      <c r="P190" s="7"/>
      <c r="Q190" s="7"/>
      <c r="R190" s="7"/>
      <c r="S190" s="7">
        <f t="shared" si="9"/>
        <v>0</v>
      </c>
      <c r="T190" s="7"/>
      <c r="U190" s="7"/>
      <c r="V190" s="80" t="str">
        <f t="shared" si="7"/>
        <v/>
      </c>
      <c r="W190" s="80" t="str">
        <f>IFERROR(VLOOKUP(X190,LISTAS!$D$2:$E$192,2,0),"INGRESE NOMBRE DEL ITEM")</f>
        <v>INGRESE NOMBRE DEL ITEM</v>
      </c>
      <c r="X190" s="7"/>
      <c r="Y190" s="164"/>
      <c r="Z190" s="164"/>
      <c r="AA190" s="164"/>
      <c r="AB190" s="164"/>
      <c r="AC190" s="164"/>
      <c r="AD190" s="164"/>
      <c r="AE190" s="164"/>
      <c r="AF190" s="164"/>
      <c r="AG190" s="164"/>
      <c r="AH190" s="164"/>
      <c r="AI190" s="164"/>
      <c r="AJ190" s="164"/>
      <c r="AK190" s="150">
        <f t="shared" si="8"/>
        <v>0</v>
      </c>
    </row>
    <row r="191" spans="1:37" ht="28.5" customHeight="1" x14ac:dyDescent="0.25">
      <c r="A191" s="80"/>
      <c r="B191" s="7"/>
      <c r="C191" s="80" t="str">
        <f>IF(B191&lt;&gt;0,LISTAS!$C$2,"")</f>
        <v/>
      </c>
      <c r="D191" s="80" t="str">
        <f>IF(E191=LISTAS!$I$2,LISTAS!$J$2,IF(E191=LISTAS!$I$3,LISTAS!$J$3,IF(E191=LISTAS!$I$4,LISTAS!$J$4,IF(E191=LISTAS!$I$5,LISTAS!$J$5,IF(E191=LISTAS!$I$6,LISTAS!$J$6,IF(E191=LISTAS!$I$7,LISTAS!$J$7,IF(E191=LISTAS!$I$8,LISTAS!$J$8,IF(E191=LISTAS!$I$9,LISTAS!$J$9,IF(E191=LISTAS!$I$10,LISTAS!$J$10,IF(E191=LISTAS!$I$14,LISTAS!$J$14,IF(E191=LISTAS!$I$11,LISTAS!$J$11,IF(E191=LISTAS!$I$12,LISTAS!$J$12,IF(E191=LISTAS!$I$13,LISTAS!$J$13,"")))))))))))))</f>
        <v/>
      </c>
      <c r="E191" s="7"/>
      <c r="F191" s="7"/>
      <c r="G191" s="7"/>
      <c r="H191" s="7"/>
      <c r="I191" s="7"/>
      <c r="J191" s="7"/>
      <c r="K191" s="7"/>
      <c r="L191" s="7"/>
      <c r="M191" s="7"/>
      <c r="N191" s="7"/>
      <c r="O191" s="7"/>
      <c r="P191" s="7"/>
      <c r="Q191" s="7"/>
      <c r="R191" s="7"/>
      <c r="S191" s="7">
        <f t="shared" si="9"/>
        <v>0</v>
      </c>
      <c r="T191" s="7"/>
      <c r="U191" s="7"/>
      <c r="V191" s="80" t="str">
        <f t="shared" si="7"/>
        <v/>
      </c>
      <c r="W191" s="80" t="str">
        <f>IFERROR(VLOOKUP(X191,LISTAS!$D$2:$E$192,2,0),"INGRESE NOMBRE DEL ITEM")</f>
        <v>INGRESE NOMBRE DEL ITEM</v>
      </c>
      <c r="X191" s="7"/>
      <c r="Y191" s="164"/>
      <c r="Z191" s="164"/>
      <c r="AA191" s="164"/>
      <c r="AB191" s="164"/>
      <c r="AC191" s="164"/>
      <c r="AD191" s="164"/>
      <c r="AE191" s="164"/>
      <c r="AF191" s="164"/>
      <c r="AG191" s="164"/>
      <c r="AH191" s="164"/>
      <c r="AI191" s="164"/>
      <c r="AJ191" s="164"/>
      <c r="AK191" s="150">
        <f t="shared" si="8"/>
        <v>0</v>
      </c>
    </row>
    <row r="192" spans="1:37" ht="28.5" customHeight="1" x14ac:dyDescent="0.25">
      <c r="A192" s="80"/>
      <c r="B192" s="7"/>
      <c r="C192" s="80" t="str">
        <f>IF(B192&lt;&gt;0,LISTAS!$C$2,"")</f>
        <v/>
      </c>
      <c r="D192" s="80" t="str">
        <f>IF(E192=LISTAS!$I$2,LISTAS!$J$2,IF(E192=LISTAS!$I$3,LISTAS!$J$3,IF(E192=LISTAS!$I$4,LISTAS!$J$4,IF(E192=LISTAS!$I$5,LISTAS!$J$5,IF(E192=LISTAS!$I$6,LISTAS!$J$6,IF(E192=LISTAS!$I$7,LISTAS!$J$7,IF(E192=LISTAS!$I$8,LISTAS!$J$8,IF(E192=LISTAS!$I$9,LISTAS!$J$9,IF(E192=LISTAS!$I$10,LISTAS!$J$10,IF(E192=LISTAS!$I$14,LISTAS!$J$14,IF(E192=LISTAS!$I$11,LISTAS!$J$11,IF(E192=LISTAS!$I$12,LISTAS!$J$12,IF(E192=LISTAS!$I$13,LISTAS!$J$13,"")))))))))))))</f>
        <v/>
      </c>
      <c r="E192" s="7"/>
      <c r="F192" s="7"/>
      <c r="G192" s="7"/>
      <c r="H192" s="7"/>
      <c r="I192" s="7"/>
      <c r="J192" s="7"/>
      <c r="K192" s="7"/>
      <c r="L192" s="7"/>
      <c r="M192" s="7"/>
      <c r="N192" s="7"/>
      <c r="O192" s="7"/>
      <c r="P192" s="7"/>
      <c r="Q192" s="7"/>
      <c r="R192" s="7"/>
      <c r="S192" s="7">
        <f t="shared" si="9"/>
        <v>0</v>
      </c>
      <c r="T192" s="7"/>
      <c r="U192" s="7"/>
      <c r="V192" s="80" t="str">
        <f t="shared" si="7"/>
        <v/>
      </c>
      <c r="W192" s="80" t="str">
        <f>IFERROR(VLOOKUP(X192,LISTAS!$D$2:$E$192,2,0),"INGRESE NOMBRE DEL ITEM")</f>
        <v>INGRESE NOMBRE DEL ITEM</v>
      </c>
      <c r="X192" s="7"/>
      <c r="Y192" s="164"/>
      <c r="Z192" s="164"/>
      <c r="AA192" s="164"/>
      <c r="AB192" s="164"/>
      <c r="AC192" s="164"/>
      <c r="AD192" s="164"/>
      <c r="AE192" s="164"/>
      <c r="AF192" s="164"/>
      <c r="AG192" s="164"/>
      <c r="AH192" s="164"/>
      <c r="AI192" s="164"/>
      <c r="AJ192" s="164"/>
      <c r="AK192" s="150">
        <f t="shared" si="8"/>
        <v>0</v>
      </c>
    </row>
    <row r="193" spans="1:37" ht="28.5" customHeight="1" x14ac:dyDescent="0.25">
      <c r="A193" s="80"/>
      <c r="B193" s="7"/>
      <c r="C193" s="80" t="str">
        <f>IF(B193&lt;&gt;0,LISTAS!$C$2,"")</f>
        <v/>
      </c>
      <c r="D193" s="80" t="str">
        <f>IF(E193=LISTAS!$I$2,LISTAS!$J$2,IF(E193=LISTAS!$I$3,LISTAS!$J$3,IF(E193=LISTAS!$I$4,LISTAS!$J$4,IF(E193=LISTAS!$I$5,LISTAS!$J$5,IF(E193=LISTAS!$I$6,LISTAS!$J$6,IF(E193=LISTAS!$I$7,LISTAS!$J$7,IF(E193=LISTAS!$I$8,LISTAS!$J$8,IF(E193=LISTAS!$I$9,LISTAS!$J$9,IF(E193=LISTAS!$I$10,LISTAS!$J$10,IF(E193=LISTAS!$I$14,LISTAS!$J$14,IF(E193=LISTAS!$I$11,LISTAS!$J$11,IF(E193=LISTAS!$I$12,LISTAS!$J$12,IF(E193=LISTAS!$I$13,LISTAS!$J$13,"")))))))))))))</f>
        <v/>
      </c>
      <c r="E193" s="7"/>
      <c r="F193" s="7"/>
      <c r="G193" s="7"/>
      <c r="H193" s="7"/>
      <c r="I193" s="7"/>
      <c r="J193" s="7"/>
      <c r="K193" s="7"/>
      <c r="L193" s="7"/>
      <c r="M193" s="7"/>
      <c r="N193" s="7"/>
      <c r="O193" s="7"/>
      <c r="P193" s="7"/>
      <c r="Q193" s="7"/>
      <c r="R193" s="7"/>
      <c r="S193" s="7">
        <f t="shared" si="9"/>
        <v>0</v>
      </c>
      <c r="T193" s="7"/>
      <c r="U193" s="7"/>
      <c r="V193" s="80" t="str">
        <f t="shared" si="7"/>
        <v/>
      </c>
      <c r="W193" s="80" t="str">
        <f>IFERROR(VLOOKUP(X193,LISTAS!$D$2:$E$192,2,0),"INGRESE NOMBRE DEL ITEM")</f>
        <v>INGRESE NOMBRE DEL ITEM</v>
      </c>
      <c r="X193" s="7"/>
      <c r="Y193" s="164"/>
      <c r="Z193" s="164"/>
      <c r="AA193" s="164"/>
      <c r="AB193" s="164"/>
      <c r="AC193" s="164"/>
      <c r="AD193" s="164"/>
      <c r="AE193" s="164"/>
      <c r="AF193" s="164"/>
      <c r="AG193" s="164"/>
      <c r="AH193" s="164"/>
      <c r="AI193" s="164"/>
      <c r="AJ193" s="164"/>
      <c r="AK193" s="150">
        <f t="shared" si="8"/>
        <v>0</v>
      </c>
    </row>
    <row r="194" spans="1:37" ht="28.5" customHeight="1" x14ac:dyDescent="0.25">
      <c r="A194" s="80"/>
      <c r="B194" s="7"/>
      <c r="C194" s="80" t="str">
        <f>IF(B194&lt;&gt;0,LISTAS!$C$2,"")</f>
        <v/>
      </c>
      <c r="D194" s="80" t="str">
        <f>IF(E194=LISTAS!$I$2,LISTAS!$J$2,IF(E194=LISTAS!$I$3,LISTAS!$J$3,IF(E194=LISTAS!$I$4,LISTAS!$J$4,IF(E194=LISTAS!$I$5,LISTAS!$J$5,IF(E194=LISTAS!$I$6,LISTAS!$J$6,IF(E194=LISTAS!$I$7,LISTAS!$J$7,IF(E194=LISTAS!$I$8,LISTAS!$J$8,IF(E194=LISTAS!$I$9,LISTAS!$J$9,IF(E194=LISTAS!$I$10,LISTAS!$J$10,IF(E194=LISTAS!$I$14,LISTAS!$J$14,IF(E194=LISTAS!$I$11,LISTAS!$J$11,IF(E194=LISTAS!$I$12,LISTAS!$J$12,IF(E194=LISTAS!$I$13,LISTAS!$J$13,"")))))))))))))</f>
        <v/>
      </c>
      <c r="E194" s="7"/>
      <c r="F194" s="7"/>
      <c r="G194" s="7"/>
      <c r="H194" s="7"/>
      <c r="I194" s="7"/>
      <c r="J194" s="7"/>
      <c r="K194" s="7"/>
      <c r="L194" s="7"/>
      <c r="M194" s="7"/>
      <c r="N194" s="7"/>
      <c r="O194" s="7"/>
      <c r="P194" s="7"/>
      <c r="Q194" s="7"/>
      <c r="R194" s="7"/>
      <c r="S194" s="7">
        <f t="shared" si="9"/>
        <v>0</v>
      </c>
      <c r="T194" s="7"/>
      <c r="U194" s="7"/>
      <c r="V194" s="80" t="str">
        <f t="shared" si="7"/>
        <v/>
      </c>
      <c r="W194" s="80" t="str">
        <f>IFERROR(VLOOKUP(X194,LISTAS!$D$2:$E$192,2,0),"INGRESE NOMBRE DEL ITEM")</f>
        <v>INGRESE NOMBRE DEL ITEM</v>
      </c>
      <c r="X194" s="7"/>
      <c r="Y194" s="164"/>
      <c r="Z194" s="164"/>
      <c r="AA194" s="164"/>
      <c r="AB194" s="164"/>
      <c r="AC194" s="164"/>
      <c r="AD194" s="164"/>
      <c r="AE194" s="164"/>
      <c r="AF194" s="164"/>
      <c r="AG194" s="164"/>
      <c r="AH194" s="164"/>
      <c r="AI194" s="164"/>
      <c r="AJ194" s="164"/>
      <c r="AK194" s="150">
        <f t="shared" si="8"/>
        <v>0</v>
      </c>
    </row>
    <row r="195" spans="1:37" ht="28.5" customHeight="1" x14ac:dyDescent="0.25">
      <c r="A195" s="80"/>
      <c r="B195" s="7"/>
      <c r="C195" s="80" t="str">
        <f>IF(B195&lt;&gt;0,LISTAS!$C$2,"")</f>
        <v/>
      </c>
      <c r="D195" s="80" t="str">
        <f>IF(E195=LISTAS!$I$2,LISTAS!$J$2,IF(E195=LISTAS!$I$3,LISTAS!$J$3,IF(E195=LISTAS!$I$4,LISTAS!$J$4,IF(E195=LISTAS!$I$5,LISTAS!$J$5,IF(E195=LISTAS!$I$6,LISTAS!$J$6,IF(E195=LISTAS!$I$7,LISTAS!$J$7,IF(E195=LISTAS!$I$8,LISTAS!$J$8,IF(E195=LISTAS!$I$9,LISTAS!$J$9,IF(E195=LISTAS!$I$10,LISTAS!$J$10,IF(E195=LISTAS!$I$14,LISTAS!$J$14,IF(E195=LISTAS!$I$11,LISTAS!$J$11,IF(E195=LISTAS!$I$12,LISTAS!$J$12,IF(E195=LISTAS!$I$13,LISTAS!$J$13,"")))))))))))))</f>
        <v/>
      </c>
      <c r="E195" s="7"/>
      <c r="F195" s="7"/>
      <c r="G195" s="7"/>
      <c r="H195" s="7"/>
      <c r="I195" s="7"/>
      <c r="J195" s="7"/>
      <c r="K195" s="7"/>
      <c r="L195" s="7"/>
      <c r="M195" s="7"/>
      <c r="N195" s="7"/>
      <c r="O195" s="7"/>
      <c r="P195" s="7"/>
      <c r="Q195" s="7"/>
      <c r="R195" s="7"/>
      <c r="S195" s="7">
        <f t="shared" si="9"/>
        <v>0</v>
      </c>
      <c r="T195" s="7"/>
      <c r="U195" s="7"/>
      <c r="V195" s="80" t="str">
        <f t="shared" si="7"/>
        <v/>
      </c>
      <c r="W195" s="80" t="str">
        <f>IFERROR(VLOOKUP(X195,LISTAS!$D$2:$E$192,2,0),"INGRESE NOMBRE DEL ITEM")</f>
        <v>INGRESE NOMBRE DEL ITEM</v>
      </c>
      <c r="X195" s="7"/>
      <c r="Y195" s="164"/>
      <c r="Z195" s="164"/>
      <c r="AA195" s="164"/>
      <c r="AB195" s="164"/>
      <c r="AC195" s="164"/>
      <c r="AD195" s="164"/>
      <c r="AE195" s="164"/>
      <c r="AF195" s="164"/>
      <c r="AG195" s="164"/>
      <c r="AH195" s="164"/>
      <c r="AI195" s="164"/>
      <c r="AJ195" s="164"/>
      <c r="AK195" s="150">
        <f t="shared" si="8"/>
        <v>0</v>
      </c>
    </row>
    <row r="196" spans="1:37" ht="28.5" customHeight="1" x14ac:dyDescent="0.25">
      <c r="A196" s="80"/>
      <c r="B196" s="7"/>
      <c r="C196" s="80" t="str">
        <f>IF(B196&lt;&gt;0,LISTAS!$C$2,"")</f>
        <v/>
      </c>
      <c r="D196" s="80" t="str">
        <f>IF(E196=LISTAS!$I$2,LISTAS!$J$2,IF(E196=LISTAS!$I$3,LISTAS!$J$3,IF(E196=LISTAS!$I$4,LISTAS!$J$4,IF(E196=LISTAS!$I$5,LISTAS!$J$5,IF(E196=LISTAS!$I$6,LISTAS!$J$6,IF(E196=LISTAS!$I$7,LISTAS!$J$7,IF(E196=LISTAS!$I$8,LISTAS!$J$8,IF(E196=LISTAS!$I$9,LISTAS!$J$9,IF(E196=LISTAS!$I$10,LISTAS!$J$10,IF(E196=LISTAS!$I$14,LISTAS!$J$14,IF(E196=LISTAS!$I$11,LISTAS!$J$11,IF(E196=LISTAS!$I$12,LISTAS!$J$12,IF(E196=LISTAS!$I$13,LISTAS!$J$13,"")))))))))))))</f>
        <v/>
      </c>
      <c r="E196" s="7"/>
      <c r="F196" s="7"/>
      <c r="G196" s="7"/>
      <c r="H196" s="7"/>
      <c r="I196" s="7"/>
      <c r="J196" s="7"/>
      <c r="K196" s="7"/>
      <c r="L196" s="7"/>
      <c r="M196" s="7"/>
      <c r="N196" s="7"/>
      <c r="O196" s="7"/>
      <c r="P196" s="7"/>
      <c r="Q196" s="7"/>
      <c r="R196" s="7"/>
      <c r="S196" s="7">
        <f t="shared" si="9"/>
        <v>0</v>
      </c>
      <c r="T196" s="7"/>
      <c r="U196" s="7"/>
      <c r="V196" s="80" t="str">
        <f t="shared" si="7"/>
        <v/>
      </c>
      <c r="W196" s="80" t="str">
        <f>IFERROR(VLOOKUP(X196,LISTAS!$D$2:$E$192,2,0),"INGRESE NOMBRE DEL ITEM")</f>
        <v>INGRESE NOMBRE DEL ITEM</v>
      </c>
      <c r="X196" s="7"/>
      <c r="Y196" s="164"/>
      <c r="Z196" s="164"/>
      <c r="AA196" s="164"/>
      <c r="AB196" s="164"/>
      <c r="AC196" s="164"/>
      <c r="AD196" s="164"/>
      <c r="AE196" s="164"/>
      <c r="AF196" s="164"/>
      <c r="AG196" s="164"/>
      <c r="AH196" s="164"/>
      <c r="AI196" s="164"/>
      <c r="AJ196" s="164"/>
      <c r="AK196" s="150">
        <f t="shared" si="8"/>
        <v>0</v>
      </c>
    </row>
    <row r="197" spans="1:37" ht="28.5" customHeight="1" x14ac:dyDescent="0.25">
      <c r="A197" s="80"/>
      <c r="B197" s="7"/>
      <c r="C197" s="80" t="str">
        <f>IF(B197&lt;&gt;0,LISTAS!$C$2,"")</f>
        <v/>
      </c>
      <c r="D197" s="80" t="str">
        <f>IF(E197=LISTAS!$I$2,LISTAS!$J$2,IF(E197=LISTAS!$I$3,LISTAS!$J$3,IF(E197=LISTAS!$I$4,LISTAS!$J$4,IF(E197=LISTAS!$I$5,LISTAS!$J$5,IF(E197=LISTAS!$I$6,LISTAS!$J$6,IF(E197=LISTAS!$I$7,LISTAS!$J$7,IF(E197=LISTAS!$I$8,LISTAS!$J$8,IF(E197=LISTAS!$I$9,LISTAS!$J$9,IF(E197=LISTAS!$I$10,LISTAS!$J$10,IF(E197=LISTAS!$I$14,LISTAS!$J$14,IF(E197=LISTAS!$I$11,LISTAS!$J$11,IF(E197=LISTAS!$I$12,LISTAS!$J$12,IF(E197=LISTAS!$I$13,LISTAS!$J$13,"")))))))))))))</f>
        <v/>
      </c>
      <c r="E197" s="7"/>
      <c r="F197" s="7"/>
      <c r="G197" s="7"/>
      <c r="H197" s="7"/>
      <c r="I197" s="7"/>
      <c r="J197" s="7"/>
      <c r="K197" s="7"/>
      <c r="L197" s="7"/>
      <c r="M197" s="7"/>
      <c r="N197" s="7"/>
      <c r="O197" s="7"/>
      <c r="P197" s="7"/>
      <c r="Q197" s="7"/>
      <c r="R197" s="7"/>
      <c r="S197" s="7">
        <f t="shared" si="9"/>
        <v>0</v>
      </c>
      <c r="T197" s="7"/>
      <c r="U197" s="7"/>
      <c r="V197" s="80" t="str">
        <f t="shared" ref="V197:V211" si="10">IF(X197="","",MID(W197,1,2))</f>
        <v/>
      </c>
      <c r="W197" s="80" t="str">
        <f>IFERROR(VLOOKUP(X197,LISTAS!$D$2:$E$192,2,0),"INGRESE NOMBRE DEL ITEM")</f>
        <v>INGRESE NOMBRE DEL ITEM</v>
      </c>
      <c r="X197" s="7"/>
      <c r="Y197" s="164"/>
      <c r="Z197" s="164"/>
      <c r="AA197" s="164"/>
      <c r="AB197" s="164"/>
      <c r="AC197" s="164"/>
      <c r="AD197" s="164"/>
      <c r="AE197" s="164"/>
      <c r="AF197" s="164"/>
      <c r="AG197" s="164"/>
      <c r="AH197" s="164"/>
      <c r="AI197" s="164"/>
      <c r="AJ197" s="164"/>
      <c r="AK197" s="150">
        <f t="shared" ref="AK197:AK211" si="11">SUM(Y197:AJ197)</f>
        <v>0</v>
      </c>
    </row>
    <row r="198" spans="1:37" ht="28.5" customHeight="1" x14ac:dyDescent="0.25">
      <c r="A198" s="80"/>
      <c r="B198" s="7"/>
      <c r="C198" s="80" t="str">
        <f>IF(B198&lt;&gt;0,LISTAS!$C$2,"")</f>
        <v/>
      </c>
      <c r="D198" s="80" t="str">
        <f>IF(E198=LISTAS!$I$2,LISTAS!$J$2,IF(E198=LISTAS!$I$3,LISTAS!$J$3,IF(E198=LISTAS!$I$4,LISTAS!$J$4,IF(E198=LISTAS!$I$5,LISTAS!$J$5,IF(E198=LISTAS!$I$6,LISTAS!$J$6,IF(E198=LISTAS!$I$7,LISTAS!$J$7,IF(E198=LISTAS!$I$8,LISTAS!$J$8,IF(E198=LISTAS!$I$9,LISTAS!$J$9,IF(E198=LISTAS!$I$10,LISTAS!$J$10,IF(E198=LISTAS!$I$14,LISTAS!$J$14,IF(E198=LISTAS!$I$11,LISTAS!$J$11,IF(E198=LISTAS!$I$12,LISTAS!$J$12,IF(E198=LISTAS!$I$13,LISTAS!$J$13,"")))))))))))))</f>
        <v/>
      </c>
      <c r="E198" s="7"/>
      <c r="F198" s="7"/>
      <c r="G198" s="7"/>
      <c r="H198" s="7"/>
      <c r="I198" s="7"/>
      <c r="J198" s="7"/>
      <c r="K198" s="7"/>
      <c r="L198" s="7"/>
      <c r="M198" s="7"/>
      <c r="N198" s="7"/>
      <c r="O198" s="7"/>
      <c r="P198" s="7"/>
      <c r="Q198" s="7"/>
      <c r="R198" s="7"/>
      <c r="S198" s="7">
        <f t="shared" si="9"/>
        <v>0</v>
      </c>
      <c r="T198" s="7"/>
      <c r="U198" s="7"/>
      <c r="V198" s="80" t="str">
        <f t="shared" si="10"/>
        <v/>
      </c>
      <c r="W198" s="80" t="str">
        <f>IFERROR(VLOOKUP(X198,LISTAS!$D$2:$E$192,2,0),"INGRESE NOMBRE DEL ITEM")</f>
        <v>INGRESE NOMBRE DEL ITEM</v>
      </c>
      <c r="X198" s="7"/>
      <c r="Y198" s="164"/>
      <c r="Z198" s="164"/>
      <c r="AA198" s="164"/>
      <c r="AB198" s="164"/>
      <c r="AC198" s="164"/>
      <c r="AD198" s="164"/>
      <c r="AE198" s="164"/>
      <c r="AF198" s="164"/>
      <c r="AG198" s="164"/>
      <c r="AH198" s="164"/>
      <c r="AI198" s="164"/>
      <c r="AJ198" s="164"/>
      <c r="AK198" s="150">
        <f t="shared" si="11"/>
        <v>0</v>
      </c>
    </row>
    <row r="199" spans="1:37" ht="28.5" customHeight="1" x14ac:dyDescent="0.25">
      <c r="A199" s="80"/>
      <c r="B199" s="7"/>
      <c r="C199" s="80" t="str">
        <f>IF(B199&lt;&gt;0,LISTAS!$C$2,"")</f>
        <v/>
      </c>
      <c r="D199" s="80" t="str">
        <f>IF(E199=LISTAS!$I$2,LISTAS!$J$2,IF(E199=LISTAS!$I$3,LISTAS!$J$3,IF(E199=LISTAS!$I$4,LISTAS!$J$4,IF(E199=LISTAS!$I$5,LISTAS!$J$5,IF(E199=LISTAS!$I$6,LISTAS!$J$6,IF(E199=LISTAS!$I$7,LISTAS!$J$7,IF(E199=LISTAS!$I$8,LISTAS!$J$8,IF(E199=LISTAS!$I$9,LISTAS!$J$9,IF(E199=LISTAS!$I$10,LISTAS!$J$10,IF(E199=LISTAS!$I$14,LISTAS!$J$14,IF(E199=LISTAS!$I$11,LISTAS!$J$11,IF(E199=LISTAS!$I$12,LISTAS!$J$12,IF(E199=LISTAS!$I$13,LISTAS!$J$13,"")))))))))))))</f>
        <v/>
      </c>
      <c r="E199" s="7"/>
      <c r="F199" s="7"/>
      <c r="G199" s="7"/>
      <c r="H199" s="7"/>
      <c r="I199" s="7"/>
      <c r="J199" s="7"/>
      <c r="K199" s="7"/>
      <c r="L199" s="7"/>
      <c r="M199" s="7"/>
      <c r="N199" s="7"/>
      <c r="O199" s="7"/>
      <c r="P199" s="7"/>
      <c r="Q199" s="7"/>
      <c r="R199" s="7"/>
      <c r="S199" s="7">
        <f t="shared" si="9"/>
        <v>0</v>
      </c>
      <c r="T199" s="7"/>
      <c r="U199" s="7"/>
      <c r="V199" s="80" t="str">
        <f t="shared" si="10"/>
        <v/>
      </c>
      <c r="W199" s="80" t="str">
        <f>IFERROR(VLOOKUP(X199,LISTAS!$D$2:$E$192,2,0),"INGRESE NOMBRE DEL ITEM")</f>
        <v>INGRESE NOMBRE DEL ITEM</v>
      </c>
      <c r="X199" s="7"/>
      <c r="Y199" s="164"/>
      <c r="Z199" s="164"/>
      <c r="AA199" s="164"/>
      <c r="AB199" s="164"/>
      <c r="AC199" s="164"/>
      <c r="AD199" s="164"/>
      <c r="AE199" s="164"/>
      <c r="AF199" s="164"/>
      <c r="AG199" s="164"/>
      <c r="AH199" s="164"/>
      <c r="AI199" s="164"/>
      <c r="AJ199" s="164"/>
      <c r="AK199" s="150">
        <f t="shared" si="11"/>
        <v>0</v>
      </c>
    </row>
    <row r="200" spans="1:37" ht="28.5" customHeight="1" x14ac:dyDescent="0.25">
      <c r="A200" s="80"/>
      <c r="B200" s="7"/>
      <c r="C200" s="80" t="str">
        <f>IF(B200&lt;&gt;0,LISTAS!$C$2,"")</f>
        <v/>
      </c>
      <c r="D200" s="80" t="str">
        <f>IF(E200=LISTAS!$I$2,LISTAS!$J$2,IF(E200=LISTAS!$I$3,LISTAS!$J$3,IF(E200=LISTAS!$I$4,LISTAS!$J$4,IF(E200=LISTAS!$I$5,LISTAS!$J$5,IF(E200=LISTAS!$I$6,LISTAS!$J$6,IF(E200=LISTAS!$I$7,LISTAS!$J$7,IF(E200=LISTAS!$I$8,LISTAS!$J$8,IF(E200=LISTAS!$I$9,LISTAS!$J$9,IF(E200=LISTAS!$I$10,LISTAS!$J$10,IF(E200=LISTAS!$I$14,LISTAS!$J$14,IF(E200=LISTAS!$I$11,LISTAS!$J$11,IF(E200=LISTAS!$I$12,LISTAS!$J$12,IF(E200=LISTAS!$I$13,LISTAS!$J$13,"")))))))))))))</f>
        <v/>
      </c>
      <c r="E200" s="7"/>
      <c r="F200" s="7"/>
      <c r="G200" s="7"/>
      <c r="H200" s="7"/>
      <c r="I200" s="7"/>
      <c r="J200" s="7"/>
      <c r="K200" s="7"/>
      <c r="L200" s="7"/>
      <c r="M200" s="7"/>
      <c r="N200" s="7"/>
      <c r="O200" s="7"/>
      <c r="P200" s="7"/>
      <c r="Q200" s="7"/>
      <c r="R200" s="7"/>
      <c r="S200" s="7">
        <f t="shared" si="9"/>
        <v>0</v>
      </c>
      <c r="T200" s="7"/>
      <c r="U200" s="7"/>
      <c r="V200" s="80" t="str">
        <f t="shared" si="10"/>
        <v/>
      </c>
      <c r="W200" s="80" t="str">
        <f>IFERROR(VLOOKUP(X200,LISTAS!$D$2:$E$192,2,0),"INGRESE NOMBRE DEL ITEM")</f>
        <v>INGRESE NOMBRE DEL ITEM</v>
      </c>
      <c r="X200" s="7"/>
      <c r="Y200" s="164"/>
      <c r="Z200" s="164"/>
      <c r="AA200" s="164"/>
      <c r="AB200" s="164"/>
      <c r="AC200" s="164"/>
      <c r="AD200" s="164"/>
      <c r="AE200" s="164"/>
      <c r="AF200" s="164"/>
      <c r="AG200" s="164"/>
      <c r="AH200" s="164"/>
      <c r="AI200" s="164"/>
      <c r="AJ200" s="164"/>
      <c r="AK200" s="150">
        <f t="shared" si="11"/>
        <v>0</v>
      </c>
    </row>
    <row r="201" spans="1:37" ht="28.5" customHeight="1" x14ac:dyDescent="0.25">
      <c r="A201" s="80"/>
      <c r="B201" s="7"/>
      <c r="C201" s="80" t="str">
        <f>IF(B201&lt;&gt;0,LISTAS!$C$2,"")</f>
        <v/>
      </c>
      <c r="D201" s="80" t="str">
        <f>IF(E201=LISTAS!$I$2,LISTAS!$J$2,IF(E201=LISTAS!$I$3,LISTAS!$J$3,IF(E201=LISTAS!$I$4,LISTAS!$J$4,IF(E201=LISTAS!$I$5,LISTAS!$J$5,IF(E201=LISTAS!$I$6,LISTAS!$J$6,IF(E201=LISTAS!$I$7,LISTAS!$J$7,IF(E201=LISTAS!$I$8,LISTAS!$J$8,IF(E201=LISTAS!$I$9,LISTAS!$J$9,IF(E201=LISTAS!$I$10,LISTAS!$J$10,IF(E201=LISTAS!$I$14,LISTAS!$J$14,IF(E201=LISTAS!$I$11,LISTAS!$J$11,IF(E201=LISTAS!$I$12,LISTAS!$J$12,IF(E201=LISTAS!$I$13,LISTAS!$J$13,"")))))))))))))</f>
        <v/>
      </c>
      <c r="E201" s="7"/>
      <c r="F201" s="7"/>
      <c r="G201" s="7"/>
      <c r="H201" s="7"/>
      <c r="I201" s="7"/>
      <c r="J201" s="7"/>
      <c r="K201" s="7"/>
      <c r="L201" s="7"/>
      <c r="M201" s="7"/>
      <c r="N201" s="7"/>
      <c r="O201" s="7"/>
      <c r="P201" s="7"/>
      <c r="Q201" s="7"/>
      <c r="R201" s="7"/>
      <c r="S201" s="7">
        <f t="shared" si="9"/>
        <v>0</v>
      </c>
      <c r="T201" s="7"/>
      <c r="U201" s="7"/>
      <c r="V201" s="80" t="str">
        <f t="shared" si="10"/>
        <v/>
      </c>
      <c r="W201" s="80" t="str">
        <f>IFERROR(VLOOKUP(X201,LISTAS!$D$2:$E$192,2,0),"INGRESE NOMBRE DEL ITEM")</f>
        <v>INGRESE NOMBRE DEL ITEM</v>
      </c>
      <c r="X201" s="7"/>
      <c r="Y201" s="164"/>
      <c r="Z201" s="164"/>
      <c r="AA201" s="164"/>
      <c r="AB201" s="164"/>
      <c r="AC201" s="164"/>
      <c r="AD201" s="164"/>
      <c r="AE201" s="164"/>
      <c r="AF201" s="164"/>
      <c r="AG201" s="164"/>
      <c r="AH201" s="164"/>
      <c r="AI201" s="164"/>
      <c r="AJ201" s="164"/>
      <c r="AK201" s="150">
        <f t="shared" si="11"/>
        <v>0</v>
      </c>
    </row>
    <row r="202" spans="1:37" ht="28.5" customHeight="1" x14ac:dyDescent="0.25">
      <c r="A202" s="80"/>
      <c r="B202" s="7"/>
      <c r="C202" s="80" t="str">
        <f>IF(B202&lt;&gt;0,LISTAS!$C$2,"")</f>
        <v/>
      </c>
      <c r="D202" s="80" t="str">
        <f>IF(E202=LISTAS!$I$2,LISTAS!$J$2,IF(E202=LISTAS!$I$3,LISTAS!$J$3,IF(E202=LISTAS!$I$4,LISTAS!$J$4,IF(E202=LISTAS!$I$5,LISTAS!$J$5,IF(E202=LISTAS!$I$6,LISTAS!$J$6,IF(E202=LISTAS!$I$7,LISTAS!$J$7,IF(E202=LISTAS!$I$8,LISTAS!$J$8,IF(E202=LISTAS!$I$9,LISTAS!$J$9,IF(E202=LISTAS!$I$10,LISTAS!$J$10,IF(E202=LISTAS!$I$14,LISTAS!$J$14,IF(E202=LISTAS!$I$11,LISTAS!$J$11,IF(E202=LISTAS!$I$12,LISTAS!$J$12,IF(E202=LISTAS!$I$13,LISTAS!$J$13,"")))))))))))))</f>
        <v/>
      </c>
      <c r="E202" s="7"/>
      <c r="F202" s="7"/>
      <c r="G202" s="7"/>
      <c r="H202" s="7"/>
      <c r="I202" s="7"/>
      <c r="J202" s="7"/>
      <c r="K202" s="7"/>
      <c r="L202" s="7"/>
      <c r="M202" s="7"/>
      <c r="N202" s="7"/>
      <c r="O202" s="7"/>
      <c r="P202" s="7"/>
      <c r="Q202" s="7"/>
      <c r="R202" s="7"/>
      <c r="S202" s="7">
        <f t="shared" si="9"/>
        <v>0</v>
      </c>
      <c r="T202" s="7"/>
      <c r="U202" s="7"/>
      <c r="V202" s="80" t="str">
        <f t="shared" si="10"/>
        <v/>
      </c>
      <c r="W202" s="80" t="str">
        <f>IFERROR(VLOOKUP(X202,LISTAS!$D$2:$E$192,2,0),"INGRESE NOMBRE DEL ITEM")</f>
        <v>INGRESE NOMBRE DEL ITEM</v>
      </c>
      <c r="X202" s="7"/>
      <c r="Y202" s="164"/>
      <c r="Z202" s="164"/>
      <c r="AA202" s="164"/>
      <c r="AB202" s="164"/>
      <c r="AC202" s="164"/>
      <c r="AD202" s="164"/>
      <c r="AE202" s="164"/>
      <c r="AF202" s="164"/>
      <c r="AG202" s="164"/>
      <c r="AH202" s="164"/>
      <c r="AI202" s="164"/>
      <c r="AJ202" s="164"/>
      <c r="AK202" s="150">
        <f t="shared" si="11"/>
        <v>0</v>
      </c>
    </row>
    <row r="203" spans="1:37" ht="28.5" customHeight="1" x14ac:dyDescent="0.25">
      <c r="A203" s="80"/>
      <c r="B203" s="7"/>
      <c r="C203" s="80" t="str">
        <f>IF(B203&lt;&gt;0,LISTAS!$C$2,"")</f>
        <v/>
      </c>
      <c r="D203" s="80" t="str">
        <f>IF(E203=LISTAS!$I$2,LISTAS!$J$2,IF(E203=LISTAS!$I$3,LISTAS!$J$3,IF(E203=LISTAS!$I$4,LISTAS!$J$4,IF(E203=LISTAS!$I$5,LISTAS!$J$5,IF(E203=LISTAS!$I$6,LISTAS!$J$6,IF(E203=LISTAS!$I$7,LISTAS!$J$7,IF(E203=LISTAS!$I$8,LISTAS!$J$8,IF(E203=LISTAS!$I$9,LISTAS!$J$9,IF(E203=LISTAS!$I$10,LISTAS!$J$10,IF(E203=LISTAS!$I$14,LISTAS!$J$14,IF(E203=LISTAS!$I$11,LISTAS!$J$11,IF(E203=LISTAS!$I$12,LISTAS!$J$12,IF(E203=LISTAS!$I$13,LISTAS!$J$13,"")))))))))))))</f>
        <v/>
      </c>
      <c r="E203" s="7"/>
      <c r="F203" s="7"/>
      <c r="G203" s="7"/>
      <c r="H203" s="7"/>
      <c r="I203" s="7"/>
      <c r="J203" s="7"/>
      <c r="K203" s="7"/>
      <c r="L203" s="7"/>
      <c r="M203" s="7"/>
      <c r="N203" s="7"/>
      <c r="O203" s="7"/>
      <c r="P203" s="7"/>
      <c r="Q203" s="7"/>
      <c r="R203" s="7"/>
      <c r="S203" s="7">
        <f t="shared" si="9"/>
        <v>0</v>
      </c>
      <c r="T203" s="7"/>
      <c r="U203" s="7"/>
      <c r="V203" s="80" t="str">
        <f t="shared" si="10"/>
        <v/>
      </c>
      <c r="W203" s="80" t="str">
        <f>IFERROR(VLOOKUP(X203,LISTAS!$D$2:$E$192,2,0),"INGRESE NOMBRE DEL ITEM")</f>
        <v>INGRESE NOMBRE DEL ITEM</v>
      </c>
      <c r="X203" s="7"/>
      <c r="Y203" s="164"/>
      <c r="Z203" s="164"/>
      <c r="AA203" s="164"/>
      <c r="AB203" s="164"/>
      <c r="AC203" s="164"/>
      <c r="AD203" s="164"/>
      <c r="AE203" s="164"/>
      <c r="AF203" s="164"/>
      <c r="AG203" s="164"/>
      <c r="AH203" s="164"/>
      <c r="AI203" s="164"/>
      <c r="AJ203" s="164"/>
      <c r="AK203" s="150">
        <f t="shared" si="11"/>
        <v>0</v>
      </c>
    </row>
    <row r="204" spans="1:37" ht="28.5" customHeight="1" x14ac:dyDescent="0.25">
      <c r="A204" s="80"/>
      <c r="B204" s="7"/>
      <c r="C204" s="80" t="str">
        <f>IF(B204&lt;&gt;0,LISTAS!$C$2,"")</f>
        <v/>
      </c>
      <c r="D204" s="80" t="str">
        <f>IF(E204=LISTAS!$I$2,LISTAS!$J$2,IF(E204=LISTAS!$I$3,LISTAS!$J$3,IF(E204=LISTAS!$I$4,LISTAS!$J$4,IF(E204=LISTAS!$I$5,LISTAS!$J$5,IF(E204=LISTAS!$I$6,LISTAS!$J$6,IF(E204=LISTAS!$I$7,LISTAS!$J$7,IF(E204=LISTAS!$I$8,LISTAS!$J$8,IF(E204=LISTAS!$I$9,LISTAS!$J$9,IF(E204=LISTAS!$I$10,LISTAS!$J$10,IF(E204=LISTAS!$I$14,LISTAS!$J$14,IF(E204=LISTAS!$I$11,LISTAS!$J$11,IF(E204=LISTAS!$I$12,LISTAS!$J$12,IF(E204=LISTAS!$I$13,LISTAS!$J$13,"")))))))))))))</f>
        <v/>
      </c>
      <c r="E204" s="7"/>
      <c r="F204" s="7"/>
      <c r="G204" s="7"/>
      <c r="H204" s="7"/>
      <c r="I204" s="7"/>
      <c r="J204" s="7"/>
      <c r="K204" s="7"/>
      <c r="L204" s="7"/>
      <c r="M204" s="7"/>
      <c r="N204" s="7"/>
      <c r="O204" s="7"/>
      <c r="P204" s="7"/>
      <c r="Q204" s="7"/>
      <c r="R204" s="7"/>
      <c r="S204" s="7">
        <f t="shared" si="9"/>
        <v>0</v>
      </c>
      <c r="T204" s="7"/>
      <c r="U204" s="7"/>
      <c r="V204" s="80" t="str">
        <f t="shared" si="10"/>
        <v/>
      </c>
      <c r="W204" s="80" t="str">
        <f>IFERROR(VLOOKUP(X204,LISTAS!$D$2:$E$192,2,0),"INGRESE NOMBRE DEL ITEM")</f>
        <v>INGRESE NOMBRE DEL ITEM</v>
      </c>
      <c r="X204" s="7"/>
      <c r="Y204" s="164"/>
      <c r="Z204" s="164"/>
      <c r="AA204" s="164"/>
      <c r="AB204" s="164"/>
      <c r="AC204" s="164"/>
      <c r="AD204" s="164"/>
      <c r="AE204" s="164"/>
      <c r="AF204" s="164"/>
      <c r="AG204" s="164"/>
      <c r="AH204" s="164"/>
      <c r="AI204" s="164"/>
      <c r="AJ204" s="164"/>
      <c r="AK204" s="150">
        <f t="shared" si="11"/>
        <v>0</v>
      </c>
    </row>
    <row r="205" spans="1:37" ht="28.5" customHeight="1" x14ac:dyDescent="0.25">
      <c r="A205" s="80"/>
      <c r="B205" s="7"/>
      <c r="C205" s="80" t="str">
        <f>IF(B205&lt;&gt;0,LISTAS!$C$2,"")</f>
        <v/>
      </c>
      <c r="D205" s="80" t="str">
        <f>IF(E205=LISTAS!$I$2,LISTAS!$J$2,IF(E205=LISTAS!$I$3,LISTAS!$J$3,IF(E205=LISTAS!$I$4,LISTAS!$J$4,IF(E205=LISTAS!$I$5,LISTAS!$J$5,IF(E205=LISTAS!$I$6,LISTAS!$J$6,IF(E205=LISTAS!$I$7,LISTAS!$J$7,IF(E205=LISTAS!$I$8,LISTAS!$J$8,IF(E205=LISTAS!$I$9,LISTAS!$J$9,IF(E205=LISTAS!$I$10,LISTAS!$J$10,IF(E205=LISTAS!$I$14,LISTAS!$J$14,IF(E205=LISTAS!$I$11,LISTAS!$J$11,IF(E205=LISTAS!$I$12,LISTAS!$J$12,IF(E205=LISTAS!$I$13,LISTAS!$J$13,"")))))))))))))</f>
        <v/>
      </c>
      <c r="E205" s="7"/>
      <c r="F205" s="7"/>
      <c r="G205" s="7"/>
      <c r="H205" s="7"/>
      <c r="I205" s="7"/>
      <c r="J205" s="7"/>
      <c r="K205" s="7"/>
      <c r="L205" s="7"/>
      <c r="M205" s="7"/>
      <c r="N205" s="7"/>
      <c r="O205" s="7"/>
      <c r="P205" s="7"/>
      <c r="Q205" s="7"/>
      <c r="R205" s="7"/>
      <c r="S205" s="7">
        <f t="shared" si="9"/>
        <v>0</v>
      </c>
      <c r="T205" s="7"/>
      <c r="U205" s="7"/>
      <c r="V205" s="80" t="str">
        <f t="shared" si="10"/>
        <v/>
      </c>
      <c r="W205" s="80" t="str">
        <f>IFERROR(VLOOKUP(X205,LISTAS!$D$2:$E$192,2,0),"INGRESE NOMBRE DEL ITEM")</f>
        <v>INGRESE NOMBRE DEL ITEM</v>
      </c>
      <c r="X205" s="7"/>
      <c r="Y205" s="164"/>
      <c r="Z205" s="164"/>
      <c r="AA205" s="164"/>
      <c r="AB205" s="164"/>
      <c r="AC205" s="164"/>
      <c r="AD205" s="164"/>
      <c r="AE205" s="164"/>
      <c r="AF205" s="164"/>
      <c r="AG205" s="164"/>
      <c r="AH205" s="164"/>
      <c r="AI205" s="164"/>
      <c r="AJ205" s="164"/>
      <c r="AK205" s="150">
        <f t="shared" si="11"/>
        <v>0</v>
      </c>
    </row>
    <row r="206" spans="1:37" ht="28.5" customHeight="1" x14ac:dyDescent="0.25">
      <c r="A206" s="80"/>
      <c r="B206" s="7"/>
      <c r="C206" s="80" t="str">
        <f>IF(B206&lt;&gt;0,LISTAS!$C$2,"")</f>
        <v/>
      </c>
      <c r="D206" s="80" t="str">
        <f>IF(E206=LISTAS!$I$2,LISTAS!$J$2,IF(E206=LISTAS!$I$3,LISTAS!$J$3,IF(E206=LISTAS!$I$4,LISTAS!$J$4,IF(E206=LISTAS!$I$5,LISTAS!$J$5,IF(E206=LISTAS!$I$6,LISTAS!$J$6,IF(E206=LISTAS!$I$7,LISTAS!$J$7,IF(E206=LISTAS!$I$8,LISTAS!$J$8,IF(E206=LISTAS!$I$9,LISTAS!$J$9,IF(E206=LISTAS!$I$10,LISTAS!$J$10,IF(E206=LISTAS!$I$14,LISTAS!$J$14,IF(E206=LISTAS!$I$11,LISTAS!$J$11,IF(E206=LISTAS!$I$12,LISTAS!$J$12,IF(E206=LISTAS!$I$13,LISTAS!$J$13,"")))))))))))))</f>
        <v/>
      </c>
      <c r="E206" s="7"/>
      <c r="F206" s="7"/>
      <c r="G206" s="7"/>
      <c r="H206" s="7"/>
      <c r="I206" s="7"/>
      <c r="J206" s="7"/>
      <c r="K206" s="7"/>
      <c r="L206" s="7"/>
      <c r="M206" s="7"/>
      <c r="N206" s="7"/>
      <c r="O206" s="7"/>
      <c r="P206" s="7"/>
      <c r="Q206" s="7"/>
      <c r="R206" s="7"/>
      <c r="S206" s="7">
        <f t="shared" si="9"/>
        <v>0</v>
      </c>
      <c r="T206" s="7"/>
      <c r="U206" s="7"/>
      <c r="V206" s="80" t="str">
        <f t="shared" si="10"/>
        <v/>
      </c>
      <c r="W206" s="80" t="str">
        <f>IFERROR(VLOOKUP(X206,LISTAS!$D$2:$E$192,2,0),"INGRESE NOMBRE DEL ITEM")</f>
        <v>INGRESE NOMBRE DEL ITEM</v>
      </c>
      <c r="X206" s="7"/>
      <c r="Y206" s="164"/>
      <c r="Z206" s="164"/>
      <c r="AA206" s="164"/>
      <c r="AB206" s="164"/>
      <c r="AC206" s="164"/>
      <c r="AD206" s="164"/>
      <c r="AE206" s="164"/>
      <c r="AF206" s="164"/>
      <c r="AG206" s="164"/>
      <c r="AH206" s="164"/>
      <c r="AI206" s="164"/>
      <c r="AJ206" s="164"/>
      <c r="AK206" s="150">
        <f t="shared" si="11"/>
        <v>0</v>
      </c>
    </row>
    <row r="207" spans="1:37" ht="28.5" customHeight="1" x14ac:dyDescent="0.25">
      <c r="A207" s="80"/>
      <c r="B207" s="7"/>
      <c r="C207" s="80" t="str">
        <f>IF(B207&lt;&gt;0,LISTAS!$C$2,"")</f>
        <v/>
      </c>
      <c r="D207" s="80" t="str">
        <f>IF(E207=LISTAS!$I$2,LISTAS!$J$2,IF(E207=LISTAS!$I$3,LISTAS!$J$3,IF(E207=LISTAS!$I$4,LISTAS!$J$4,IF(E207=LISTAS!$I$5,LISTAS!$J$5,IF(E207=LISTAS!$I$6,LISTAS!$J$6,IF(E207=LISTAS!$I$7,LISTAS!$J$7,IF(E207=LISTAS!$I$8,LISTAS!$J$8,IF(E207=LISTAS!$I$9,LISTAS!$J$9,IF(E207=LISTAS!$I$10,LISTAS!$J$10,IF(E207=LISTAS!$I$14,LISTAS!$J$14,IF(E207=LISTAS!$I$11,LISTAS!$J$11,IF(E207=LISTAS!$I$12,LISTAS!$J$12,IF(E207=LISTAS!$I$13,LISTAS!$J$13,"")))))))))))))</f>
        <v/>
      </c>
      <c r="E207" s="7"/>
      <c r="F207" s="7"/>
      <c r="G207" s="7"/>
      <c r="H207" s="7"/>
      <c r="I207" s="7"/>
      <c r="J207" s="7"/>
      <c r="K207" s="7"/>
      <c r="L207" s="7"/>
      <c r="M207" s="7"/>
      <c r="N207" s="7"/>
      <c r="O207" s="7"/>
      <c r="P207" s="7"/>
      <c r="Q207" s="7"/>
      <c r="R207" s="7"/>
      <c r="S207" s="7">
        <f t="shared" si="9"/>
        <v>0</v>
      </c>
      <c r="T207" s="7"/>
      <c r="U207" s="7"/>
      <c r="V207" s="80" t="str">
        <f t="shared" si="10"/>
        <v/>
      </c>
      <c r="W207" s="80" t="str">
        <f>IFERROR(VLOOKUP(X207,LISTAS!$D$2:$E$192,2,0),"INGRESE NOMBRE DEL ITEM")</f>
        <v>INGRESE NOMBRE DEL ITEM</v>
      </c>
      <c r="X207" s="7"/>
      <c r="Y207" s="164"/>
      <c r="Z207" s="164"/>
      <c r="AA207" s="164"/>
      <c r="AB207" s="164"/>
      <c r="AC207" s="164"/>
      <c r="AD207" s="164"/>
      <c r="AE207" s="164"/>
      <c r="AF207" s="164"/>
      <c r="AG207" s="164"/>
      <c r="AH207" s="164"/>
      <c r="AI207" s="164"/>
      <c r="AJ207" s="164"/>
      <c r="AK207" s="150">
        <f t="shared" si="11"/>
        <v>0</v>
      </c>
    </row>
    <row r="208" spans="1:37" ht="28.5" customHeight="1" x14ac:dyDescent="0.25">
      <c r="A208" s="80"/>
      <c r="B208" s="7"/>
      <c r="C208" s="80" t="str">
        <f>IF(B208&lt;&gt;0,LISTAS!$C$2,"")</f>
        <v/>
      </c>
      <c r="D208" s="80" t="str">
        <f>IF(E208=LISTAS!$I$2,LISTAS!$J$2,IF(E208=LISTAS!$I$3,LISTAS!$J$3,IF(E208=LISTAS!$I$4,LISTAS!$J$4,IF(E208=LISTAS!$I$5,LISTAS!$J$5,IF(E208=LISTAS!$I$6,LISTAS!$J$6,IF(E208=LISTAS!$I$7,LISTAS!$J$7,IF(E208=LISTAS!$I$8,LISTAS!$J$8,IF(E208=LISTAS!$I$9,LISTAS!$J$9,IF(E208=LISTAS!$I$10,LISTAS!$J$10,IF(E208=LISTAS!$I$14,LISTAS!$J$14,IF(E208=LISTAS!$I$11,LISTAS!$J$11,IF(E208=LISTAS!$I$12,LISTAS!$J$12,IF(E208=LISTAS!$I$13,LISTAS!$J$13,"")))))))))))))</f>
        <v/>
      </c>
      <c r="E208" s="7"/>
      <c r="F208" s="7"/>
      <c r="G208" s="7"/>
      <c r="H208" s="7"/>
      <c r="I208" s="7"/>
      <c r="J208" s="7"/>
      <c r="K208" s="7"/>
      <c r="L208" s="7"/>
      <c r="M208" s="7"/>
      <c r="N208" s="7"/>
      <c r="O208" s="7"/>
      <c r="P208" s="7"/>
      <c r="Q208" s="7"/>
      <c r="R208" s="7"/>
      <c r="S208" s="7">
        <f t="shared" si="9"/>
        <v>0</v>
      </c>
      <c r="T208" s="7"/>
      <c r="U208" s="7"/>
      <c r="V208" s="80" t="str">
        <f t="shared" si="10"/>
        <v/>
      </c>
      <c r="W208" s="80" t="str">
        <f>IFERROR(VLOOKUP(X208,LISTAS!$D$2:$E$192,2,0),"INGRESE NOMBRE DEL ITEM")</f>
        <v>INGRESE NOMBRE DEL ITEM</v>
      </c>
      <c r="X208" s="7"/>
      <c r="Y208" s="164"/>
      <c r="Z208" s="164"/>
      <c r="AA208" s="164"/>
      <c r="AB208" s="164"/>
      <c r="AC208" s="164"/>
      <c r="AD208" s="164"/>
      <c r="AE208" s="164"/>
      <c r="AF208" s="164"/>
      <c r="AG208" s="164"/>
      <c r="AH208" s="164"/>
      <c r="AI208" s="164"/>
      <c r="AJ208" s="164"/>
      <c r="AK208" s="150">
        <f t="shared" si="11"/>
        <v>0</v>
      </c>
    </row>
    <row r="209" spans="1:41" ht="28.5" customHeight="1" x14ac:dyDescent="0.25">
      <c r="A209" s="80"/>
      <c r="B209" s="7"/>
      <c r="C209" s="80" t="str">
        <f>IF(B209&lt;&gt;0,LISTAS!$C$2,"")</f>
        <v/>
      </c>
      <c r="D209" s="80" t="str">
        <f>IF(E209=LISTAS!$I$2,LISTAS!$J$2,IF(E209=LISTAS!$I$3,LISTAS!$J$3,IF(E209=LISTAS!$I$4,LISTAS!$J$4,IF(E209=LISTAS!$I$5,LISTAS!$J$5,IF(E209=LISTAS!$I$6,LISTAS!$J$6,IF(E209=LISTAS!$I$7,LISTAS!$J$7,IF(E209=LISTAS!$I$8,LISTAS!$J$8,IF(E209=LISTAS!$I$9,LISTAS!$J$9,IF(E209=LISTAS!$I$10,LISTAS!$J$10,IF(E209=LISTAS!$I$14,LISTAS!$J$14,IF(E209=LISTAS!$I$11,LISTAS!$J$11,IF(E209=LISTAS!$I$12,LISTAS!$J$12,IF(E209=LISTAS!$I$13,LISTAS!$J$13,"")))))))))))))</f>
        <v/>
      </c>
      <c r="E209" s="7"/>
      <c r="F209" s="7"/>
      <c r="G209" s="7"/>
      <c r="H209" s="7"/>
      <c r="I209" s="7"/>
      <c r="J209" s="7"/>
      <c r="K209" s="7"/>
      <c r="L209" s="7"/>
      <c r="M209" s="7"/>
      <c r="N209" s="7"/>
      <c r="O209" s="7"/>
      <c r="P209" s="7"/>
      <c r="Q209" s="7"/>
      <c r="R209" s="7"/>
      <c r="S209" s="7">
        <f t="shared" si="9"/>
        <v>0</v>
      </c>
      <c r="T209" s="7"/>
      <c r="U209" s="7"/>
      <c r="V209" s="80" t="str">
        <f t="shared" si="10"/>
        <v/>
      </c>
      <c r="W209" s="80" t="str">
        <f>IFERROR(VLOOKUP(X209,LISTAS!$D$2:$E$192,2,0),"INGRESE NOMBRE DEL ITEM")</f>
        <v>INGRESE NOMBRE DEL ITEM</v>
      </c>
      <c r="X209" s="7"/>
      <c r="Y209" s="164"/>
      <c r="Z209" s="164"/>
      <c r="AA209" s="164"/>
      <c r="AB209" s="164"/>
      <c r="AC209" s="164"/>
      <c r="AD209" s="164"/>
      <c r="AE209" s="164"/>
      <c r="AF209" s="164"/>
      <c r="AG209" s="164"/>
      <c r="AH209" s="164"/>
      <c r="AI209" s="164"/>
      <c r="AJ209" s="164"/>
      <c r="AK209" s="150">
        <f t="shared" si="11"/>
        <v>0</v>
      </c>
    </row>
    <row r="210" spans="1:41" ht="28.5" customHeight="1" x14ac:dyDescent="0.25">
      <c r="A210" s="80"/>
      <c r="B210" s="7"/>
      <c r="C210" s="80" t="str">
        <f>IF(B210&lt;&gt;0,LISTAS!$C$2,"")</f>
        <v/>
      </c>
      <c r="D210" s="80" t="str">
        <f>IF(E210=LISTAS!$I$2,LISTAS!$J$2,IF(E210=LISTAS!$I$3,LISTAS!$J$3,IF(E210=LISTAS!$I$4,LISTAS!$J$4,IF(E210=LISTAS!$I$5,LISTAS!$J$5,IF(E210=LISTAS!$I$6,LISTAS!$J$6,IF(E210=LISTAS!$I$7,LISTAS!$J$7,IF(E210=LISTAS!$I$8,LISTAS!$J$8,IF(E210=LISTAS!$I$9,LISTAS!$J$9,IF(E210=LISTAS!$I$10,LISTAS!$J$10,IF(E210=LISTAS!$I$14,LISTAS!$J$14,IF(E210=LISTAS!$I$11,LISTAS!$J$11,IF(E210=LISTAS!$I$12,LISTAS!$J$12,IF(E210=LISTAS!$I$13,LISTAS!$J$13,"")))))))))))))</f>
        <v/>
      </c>
      <c r="E210" s="7"/>
      <c r="F210" s="7"/>
      <c r="G210" s="7"/>
      <c r="H210" s="7"/>
      <c r="I210" s="7"/>
      <c r="J210" s="7"/>
      <c r="K210" s="7"/>
      <c r="L210" s="7"/>
      <c r="M210" s="7"/>
      <c r="N210" s="7"/>
      <c r="O210" s="7"/>
      <c r="P210" s="7"/>
      <c r="Q210" s="7"/>
      <c r="R210" s="7"/>
      <c r="S210" s="7">
        <f t="shared" si="9"/>
        <v>0</v>
      </c>
      <c r="T210" s="7"/>
      <c r="U210" s="7"/>
      <c r="V210" s="80" t="str">
        <f t="shared" si="10"/>
        <v/>
      </c>
      <c r="W210" s="80" t="str">
        <f>IFERROR(VLOOKUP(X210,LISTAS!$D$2:$E$192,2,0),"INGRESE NOMBRE DEL ITEM")</f>
        <v>INGRESE NOMBRE DEL ITEM</v>
      </c>
      <c r="X210" s="7"/>
      <c r="Y210" s="164"/>
      <c r="Z210" s="164"/>
      <c r="AA210" s="164"/>
      <c r="AB210" s="164"/>
      <c r="AC210" s="164"/>
      <c r="AD210" s="164"/>
      <c r="AE210" s="164"/>
      <c r="AF210" s="164"/>
      <c r="AG210" s="164"/>
      <c r="AH210" s="164"/>
      <c r="AI210" s="164"/>
      <c r="AJ210" s="164"/>
      <c r="AK210" s="150">
        <f t="shared" si="11"/>
        <v>0</v>
      </c>
      <c r="AO210" s="165"/>
    </row>
    <row r="211" spans="1:41" ht="28.5" customHeight="1" x14ac:dyDescent="0.25">
      <c r="A211" s="80"/>
      <c r="B211" s="7"/>
      <c r="C211" s="80" t="str">
        <f>IF(B211&lt;&gt;0,LISTAS!$C$2,"")</f>
        <v/>
      </c>
      <c r="D211" s="80" t="str">
        <f>IF(E211=LISTAS!$I$2,LISTAS!$J$2,IF(E211=LISTAS!$I$3,LISTAS!$J$3,IF(E211=LISTAS!$I$4,LISTAS!$J$4,IF(E211=LISTAS!$I$5,LISTAS!$J$5,IF(E211=LISTAS!$I$6,LISTAS!$J$6,IF(E211=LISTAS!$I$7,LISTAS!$J$7,IF(E211=LISTAS!$I$8,LISTAS!$J$8,IF(E211=LISTAS!$I$9,LISTAS!$J$9,IF(E211=LISTAS!$I$10,LISTAS!$J$10,IF(E211=LISTAS!$I$14,LISTAS!$J$14,IF(E211=LISTAS!$I$11,LISTAS!$J$11,IF(E211=LISTAS!$I$12,LISTAS!$J$12,IF(E211=LISTAS!$I$13,LISTAS!$J$13,"")))))))))))))</f>
        <v/>
      </c>
      <c r="E211" s="7"/>
      <c r="F211" s="7"/>
      <c r="G211" s="7"/>
      <c r="H211" s="7"/>
      <c r="I211" s="7"/>
      <c r="J211" s="7"/>
      <c r="K211" s="7"/>
      <c r="L211" s="7"/>
      <c r="M211" s="7"/>
      <c r="N211" s="7"/>
      <c r="O211" s="7"/>
      <c r="P211" s="7"/>
      <c r="Q211" s="7"/>
      <c r="R211" s="7"/>
      <c r="S211" s="7">
        <f t="shared" si="9"/>
        <v>0</v>
      </c>
      <c r="T211" s="7"/>
      <c r="U211" s="7"/>
      <c r="V211" s="80" t="str">
        <f t="shared" si="10"/>
        <v/>
      </c>
      <c r="W211" s="80" t="str">
        <f>IFERROR(VLOOKUP(X211,LISTAS!$D$2:$E$192,2,0),"INGRESE NOMBRE DEL ITEM")</f>
        <v>INGRESE NOMBRE DEL ITEM</v>
      </c>
      <c r="X211" s="7"/>
      <c r="Y211" s="164"/>
      <c r="Z211" s="164"/>
      <c r="AA211" s="164"/>
      <c r="AB211" s="164"/>
      <c r="AC211" s="164"/>
      <c r="AD211" s="164"/>
      <c r="AE211" s="164"/>
      <c r="AF211" s="164"/>
      <c r="AG211" s="164"/>
      <c r="AH211" s="164"/>
      <c r="AI211" s="164"/>
      <c r="AJ211" s="164"/>
      <c r="AK211" s="150">
        <f t="shared" si="11"/>
        <v>0</v>
      </c>
    </row>
    <row r="212" spans="1:41" x14ac:dyDescent="0.25">
      <c r="T212" s="7">
        <f>SUM(T4:T211)</f>
        <v>0</v>
      </c>
      <c r="U212" s="7">
        <f>SUM(U4:U211)</f>
        <v>0</v>
      </c>
      <c r="Y212" s="296">
        <f>SUM(Y4:Y211)</f>
        <v>0</v>
      </c>
      <c r="Z212" s="296">
        <f t="shared" ref="Z212:AK212" si="12">SUM(Z4:Z211)</f>
        <v>0</v>
      </c>
      <c r="AA212" s="296">
        <f t="shared" si="12"/>
        <v>0</v>
      </c>
      <c r="AB212" s="296">
        <f t="shared" si="12"/>
        <v>0</v>
      </c>
      <c r="AC212" s="296">
        <f t="shared" si="12"/>
        <v>0</v>
      </c>
      <c r="AD212" s="296">
        <f t="shared" si="12"/>
        <v>0</v>
      </c>
      <c r="AE212" s="296">
        <f t="shared" si="12"/>
        <v>0</v>
      </c>
      <c r="AF212" s="296">
        <f t="shared" si="12"/>
        <v>0</v>
      </c>
      <c r="AG212" s="296">
        <f t="shared" si="12"/>
        <v>0</v>
      </c>
      <c r="AH212" s="296">
        <f t="shared" si="12"/>
        <v>0</v>
      </c>
      <c r="AI212" s="296">
        <f t="shared" si="12"/>
        <v>0</v>
      </c>
      <c r="AJ212" s="296">
        <f t="shared" si="12"/>
        <v>0</v>
      </c>
      <c r="AK212" s="297">
        <f t="shared" si="12"/>
        <v>0</v>
      </c>
    </row>
  </sheetData>
  <sheetProtection password="961C" sheet="1" objects="1" scenarios="1" insertRows="0" deleteRows="0" selectLockedCells="1"/>
  <mergeCells count="6">
    <mergeCell ref="A1:AK1"/>
    <mergeCell ref="A2:E2"/>
    <mergeCell ref="V2:X2"/>
    <mergeCell ref="Y2:AK2"/>
    <mergeCell ref="T2:U2"/>
    <mergeCell ref="G2:S2"/>
  </mergeCells>
  <dataValidations count="4">
    <dataValidation type="list" allowBlank="1" showInputMessage="1" showErrorMessage="1" sqref="F211">
      <formula1>INDIRECT(E211:E307)</formula1>
    </dataValidation>
    <dataValidation type="list" allowBlank="1" showInputMessage="1" showErrorMessage="1" sqref="E4:E211">
      <formula1>Actividades</formula1>
    </dataValidation>
    <dataValidation type="list" allowBlank="1" showInputMessage="1" showErrorMessage="1" sqref="F4:F108">
      <formula1>INDIRECT(E4:E211)</formula1>
    </dataValidation>
    <dataValidation type="list" allowBlank="1" showInputMessage="1" showErrorMessage="1" sqref="F109:F210">
      <formula1>INDIRECT(E109:E470)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LISTAS!$A$2:$A$4</xm:f>
          </x14:formula1>
          <xm:sqref>A4</xm:sqref>
        </x14:dataValidation>
        <x14:dataValidation type="list" allowBlank="1" showInputMessage="1" showErrorMessage="1">
          <x14:formula1>
            <xm:f>LISTAS!$D$2:$D$192</xm:f>
          </x14:formula1>
          <xm:sqref>X4:X211</xm:sqref>
        </x14:dataValidation>
        <x14:dataValidation type="list" allowBlank="1" showInputMessage="1" showErrorMessage="1">
          <x14:formula1>
            <xm:f>LISTAS!$E$2:$E$192</xm:f>
          </x14:formula1>
          <xm:sqref>W4:W211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X258"/>
  <sheetViews>
    <sheetView showGridLines="0" topLeftCell="N1" zoomScale="80" zoomScaleNormal="80" workbookViewId="0">
      <selection activeCell="AC20" sqref="AC20"/>
    </sheetView>
  </sheetViews>
  <sheetFormatPr baseColWidth="10" defaultRowHeight="15" x14ac:dyDescent="0.25"/>
  <cols>
    <col min="1" max="1" width="6.5703125" customWidth="1"/>
    <col min="2" max="2" width="45.7109375" customWidth="1"/>
    <col min="3" max="3" width="32.85546875" customWidth="1"/>
    <col min="4" max="4" width="29.5703125" customWidth="1"/>
    <col min="6" max="7" width="15.85546875" customWidth="1"/>
    <col min="8" max="9" width="14.42578125" customWidth="1"/>
    <col min="10" max="10" width="13.7109375" customWidth="1"/>
    <col min="11" max="11" width="15.5703125" customWidth="1"/>
    <col min="12" max="12" width="14.140625" customWidth="1"/>
    <col min="13" max="24" width="14.7109375" customWidth="1"/>
    <col min="25" max="25" width="20.7109375" customWidth="1"/>
  </cols>
  <sheetData>
    <row r="1" spans="1:50" s="10" customFormat="1" x14ac:dyDescent="0.25">
      <c r="A1" s="9"/>
      <c r="B1" s="9"/>
      <c r="C1" s="9"/>
      <c r="D1" s="9"/>
      <c r="E1" s="9"/>
      <c r="F1" s="9"/>
      <c r="G1" s="9"/>
      <c r="H1" s="9"/>
      <c r="I1" s="9"/>
      <c r="J1" s="9"/>
      <c r="K1" s="9"/>
      <c r="L1" s="9"/>
      <c r="M1" s="9"/>
      <c r="N1" s="9"/>
      <c r="O1" s="9"/>
      <c r="P1" s="9"/>
      <c r="Q1" s="9"/>
      <c r="R1" s="9"/>
      <c r="S1" s="9"/>
      <c r="T1" s="9"/>
      <c r="U1" s="9"/>
      <c r="V1" s="9"/>
      <c r="Y1" s="11"/>
    </row>
    <row r="2" spans="1:50" s="10" customFormat="1" x14ac:dyDescent="0.25">
      <c r="A2" s="9"/>
      <c r="B2" s="9"/>
      <c r="C2" s="9"/>
      <c r="D2" s="9"/>
      <c r="E2" s="9"/>
      <c r="F2" s="9"/>
      <c r="G2" s="9"/>
      <c r="H2" s="9"/>
      <c r="I2" s="9"/>
      <c r="J2" s="9"/>
      <c r="K2" s="9"/>
      <c r="L2" s="9"/>
      <c r="M2" s="9"/>
      <c r="N2" s="9"/>
      <c r="O2" s="9"/>
      <c r="P2" s="9"/>
      <c r="Q2" s="9"/>
      <c r="R2" s="9"/>
      <c r="S2" s="9"/>
      <c r="T2" s="9"/>
      <c r="U2" s="9"/>
      <c r="V2" s="9"/>
      <c r="Y2" s="11"/>
    </row>
    <row r="3" spans="1:50" s="10" customFormat="1" x14ac:dyDescent="0.25">
      <c r="A3" s="9"/>
      <c r="B3" s="9"/>
      <c r="C3" s="9"/>
      <c r="D3" s="9"/>
      <c r="E3" s="9"/>
      <c r="F3" s="9"/>
      <c r="G3" s="9"/>
      <c r="H3" s="9"/>
      <c r="I3" s="9"/>
      <c r="J3" s="9"/>
      <c r="K3" s="9"/>
      <c r="L3" s="9"/>
      <c r="M3" s="9"/>
      <c r="N3" s="9"/>
      <c r="O3" s="9"/>
      <c r="P3" s="9"/>
      <c r="Q3" s="9"/>
      <c r="R3" s="9"/>
      <c r="S3" s="9"/>
      <c r="T3" s="9"/>
      <c r="U3" s="9"/>
      <c r="V3" s="9"/>
      <c r="Y3" s="11"/>
    </row>
    <row r="4" spans="1:50" s="10" customFormat="1" x14ac:dyDescent="0.25">
      <c r="A4" s="9"/>
      <c r="B4" s="9"/>
      <c r="C4" s="9"/>
      <c r="D4" s="9"/>
      <c r="E4" s="9"/>
      <c r="F4" s="9"/>
      <c r="G4" s="9"/>
      <c r="H4" s="9"/>
      <c r="I4" s="9"/>
      <c r="J4" s="9"/>
      <c r="K4" s="9"/>
      <c r="L4" s="9"/>
      <c r="M4" s="9"/>
      <c r="N4" s="9"/>
      <c r="O4" s="9"/>
      <c r="P4" s="9"/>
      <c r="Q4" s="9"/>
      <c r="R4" s="9"/>
      <c r="S4" s="9"/>
      <c r="T4" s="9"/>
      <c r="U4" s="9"/>
      <c r="V4" s="9"/>
      <c r="Y4" s="11"/>
    </row>
    <row r="5" spans="1:50" s="10" customFormat="1" x14ac:dyDescent="0.25">
      <c r="A5" s="9"/>
      <c r="B5" s="9"/>
      <c r="C5" s="9"/>
      <c r="D5" s="9"/>
      <c r="E5" s="9"/>
      <c r="F5" s="9"/>
      <c r="G5" s="9"/>
      <c r="H5" s="9"/>
      <c r="I5" s="9"/>
      <c r="J5" s="9"/>
      <c r="K5" s="9"/>
      <c r="L5" s="9"/>
      <c r="M5" s="9"/>
      <c r="N5" s="9"/>
      <c r="O5" s="9"/>
      <c r="P5" s="9"/>
      <c r="Q5" s="9"/>
      <c r="R5" s="9"/>
      <c r="S5" s="9"/>
      <c r="T5" s="9"/>
      <c r="U5" s="9"/>
      <c r="V5" s="9"/>
      <c r="Y5" s="11"/>
    </row>
    <row r="6" spans="1:50" s="10" customFormat="1" x14ac:dyDescent="0.25">
      <c r="A6" s="9"/>
      <c r="B6" s="9"/>
      <c r="C6" s="9"/>
      <c r="D6" s="9"/>
      <c r="E6" s="9"/>
      <c r="F6" s="9"/>
      <c r="G6" s="9"/>
      <c r="H6" s="9"/>
      <c r="I6" s="9"/>
      <c r="J6" s="9"/>
      <c r="K6" s="9"/>
      <c r="L6" s="9"/>
      <c r="M6" s="9"/>
      <c r="N6" s="9"/>
      <c r="O6" s="9"/>
      <c r="P6" s="9"/>
      <c r="Q6" s="9"/>
      <c r="R6" s="9"/>
      <c r="S6" s="9"/>
      <c r="T6" s="9"/>
      <c r="U6" s="9"/>
      <c r="V6" s="9"/>
      <c r="Y6" s="11"/>
    </row>
    <row r="7" spans="1:50" s="10" customFormat="1" x14ac:dyDescent="0.25">
      <c r="A7" s="347"/>
      <c r="B7" s="347"/>
      <c r="C7" s="347"/>
      <c r="D7" s="347"/>
      <c r="E7" s="347"/>
      <c r="F7" s="347"/>
      <c r="G7" s="347"/>
      <c r="H7" s="347"/>
      <c r="I7" s="347"/>
      <c r="J7" s="347"/>
      <c r="K7" s="347"/>
      <c r="L7" s="347"/>
      <c r="M7" s="347"/>
      <c r="N7" s="347"/>
      <c r="O7" s="347"/>
      <c r="P7" s="347"/>
      <c r="Q7" s="347"/>
      <c r="R7" s="347"/>
      <c r="S7" s="347"/>
      <c r="T7" s="347"/>
      <c r="U7" s="347"/>
      <c r="V7" s="9"/>
      <c r="Y7" s="11"/>
    </row>
    <row r="8" spans="1:50" s="10" customFormat="1" ht="45" customHeight="1" x14ac:dyDescent="0.25">
      <c r="A8" s="355" t="s">
        <v>743</v>
      </c>
      <c r="B8" s="355"/>
      <c r="C8" s="355"/>
      <c r="D8" s="355"/>
      <c r="E8" s="355"/>
      <c r="F8" s="355"/>
      <c r="G8" s="355"/>
      <c r="H8" s="355"/>
      <c r="I8" s="355"/>
      <c r="J8" s="355"/>
      <c r="K8" s="355"/>
      <c r="L8" s="355"/>
      <c r="M8" s="355"/>
      <c r="N8" s="355"/>
      <c r="O8" s="355"/>
      <c r="P8" s="355"/>
      <c r="Q8" s="355"/>
      <c r="R8" s="355"/>
      <c r="S8" s="355"/>
      <c r="T8" s="355"/>
      <c r="U8" s="355"/>
      <c r="V8" s="355"/>
      <c r="W8" s="355"/>
      <c r="X8" s="355"/>
      <c r="Y8" s="355"/>
    </row>
    <row r="9" spans="1:50" s="10" customFormat="1" ht="27" customHeight="1" x14ac:dyDescent="0.5">
      <c r="A9" s="354" t="s">
        <v>68</v>
      </c>
      <c r="B9" s="354"/>
      <c r="C9" s="354"/>
      <c r="D9" s="354"/>
      <c r="E9" s="354"/>
      <c r="F9" s="354"/>
      <c r="G9" s="354"/>
      <c r="H9" s="354"/>
      <c r="I9" s="354"/>
      <c r="J9" s="354"/>
      <c r="K9" s="354"/>
      <c r="L9" s="354"/>
      <c r="M9" s="354"/>
      <c r="N9" s="354"/>
      <c r="O9" s="354"/>
      <c r="P9" s="354"/>
      <c r="Q9" s="354"/>
      <c r="R9" s="354"/>
      <c r="S9" s="354"/>
      <c r="T9" s="354"/>
      <c r="U9" s="354"/>
      <c r="V9" s="354"/>
      <c r="W9" s="354"/>
      <c r="X9" s="354"/>
      <c r="Y9" s="354"/>
    </row>
    <row r="10" spans="1:50" s="10" customFormat="1" hidden="1" x14ac:dyDescent="0.25">
      <c r="A10" s="12"/>
      <c r="B10" s="12"/>
      <c r="C10" s="12"/>
      <c r="D10" s="12"/>
      <c r="E10" s="12"/>
      <c r="F10" s="12"/>
      <c r="G10" s="12"/>
      <c r="H10" s="12"/>
      <c r="I10" s="12"/>
      <c r="J10" s="12"/>
      <c r="K10" s="12"/>
      <c r="L10" s="12"/>
      <c r="M10" s="12"/>
      <c r="N10" s="12"/>
      <c r="O10" s="12"/>
      <c r="P10" s="12"/>
      <c r="Q10" s="12"/>
      <c r="R10" s="12"/>
      <c r="S10" s="12"/>
      <c r="T10" s="12"/>
      <c r="U10" s="12"/>
      <c r="V10" s="12"/>
      <c r="Y10" s="11"/>
    </row>
    <row r="11" spans="1:50" s="10" customFormat="1" hidden="1" x14ac:dyDescent="0.25">
      <c r="A11" s="13"/>
      <c r="B11" s="13"/>
      <c r="C11" s="13"/>
      <c r="D11" s="13"/>
      <c r="E11" s="13"/>
      <c r="F11" s="13"/>
      <c r="G11" s="13"/>
      <c r="H11" s="13"/>
      <c r="I11" s="13"/>
      <c r="J11" s="13"/>
      <c r="K11" s="14"/>
      <c r="L11" s="14"/>
      <c r="M11" s="13"/>
      <c r="N11" s="13"/>
      <c r="O11" s="13"/>
      <c r="P11" s="13"/>
      <c r="Q11" s="13"/>
      <c r="R11" s="13"/>
      <c r="S11" s="13"/>
      <c r="T11" s="13"/>
      <c r="U11" s="13"/>
      <c r="V11" s="13"/>
      <c r="X11"/>
      <c r="Y11" s="11"/>
    </row>
    <row r="12" spans="1:50" s="10" customFormat="1" hidden="1" x14ac:dyDescent="0.25">
      <c r="A12" s="13"/>
      <c r="B12" s="13"/>
      <c r="C12" s="13"/>
      <c r="D12" s="13"/>
      <c r="E12" s="13"/>
      <c r="F12" s="13"/>
      <c r="G12" s="13"/>
      <c r="H12" s="13"/>
      <c r="I12" s="13"/>
      <c r="J12" s="13"/>
      <c r="K12" s="15" t="s">
        <v>69</v>
      </c>
      <c r="L12" s="15"/>
      <c r="M12" s="16"/>
      <c r="N12" s="16"/>
      <c r="O12" s="16"/>
      <c r="P12" s="16"/>
      <c r="Q12" s="16"/>
      <c r="R12" s="16"/>
      <c r="S12" s="16"/>
      <c r="T12" s="16"/>
      <c r="U12" s="16"/>
      <c r="V12" s="16"/>
      <c r="W12" s="16"/>
      <c r="X12" s="16"/>
      <c r="Y12" s="17"/>
      <c r="Z12" s="16"/>
      <c r="AA12" s="16"/>
      <c r="AB12" s="13"/>
      <c r="AC12" s="13"/>
      <c r="AD12" s="13"/>
      <c r="AE12" s="13"/>
      <c r="AF12" s="13"/>
      <c r="AG12" s="13"/>
      <c r="AH12" s="13"/>
      <c r="AI12" s="13"/>
      <c r="AJ12" s="13"/>
      <c r="AK12" s="13"/>
      <c r="AL12" s="13"/>
      <c r="AM12" s="13"/>
      <c r="AN12" s="13"/>
      <c r="AO12" s="13"/>
      <c r="AP12" s="13"/>
      <c r="AQ12" s="13"/>
      <c r="AR12" s="13"/>
      <c r="AS12" s="13"/>
      <c r="AT12" s="13"/>
      <c r="AU12" s="13"/>
      <c r="AV12" s="13"/>
      <c r="AW12" s="13"/>
      <c r="AX12" s="13"/>
    </row>
    <row r="13" spans="1:50" s="10" customFormat="1" hidden="1" x14ac:dyDescent="0.25">
      <c r="K13" s="18" t="s">
        <v>70</v>
      </c>
      <c r="L13" s="18"/>
      <c r="Y13" s="11"/>
    </row>
    <row r="14" spans="1:50" s="10" customFormat="1" ht="15.75" thickBot="1" x14ac:dyDescent="0.3">
      <c r="K14" s="18" t="s">
        <v>71</v>
      </c>
      <c r="L14" s="18"/>
      <c r="Y14" s="11"/>
    </row>
    <row r="15" spans="1:50" ht="26.45" customHeight="1" thickBot="1" x14ac:dyDescent="0.3">
      <c r="C15" s="19" t="s">
        <v>72</v>
      </c>
      <c r="D15" s="20" t="s">
        <v>73</v>
      </c>
      <c r="F15" s="21"/>
      <c r="G15" s="21"/>
      <c r="H15" s="21"/>
      <c r="I15" s="21"/>
      <c r="J15" s="21"/>
      <c r="K15" s="21"/>
      <c r="L15" s="21"/>
      <c r="M15" s="21"/>
      <c r="N15" s="21"/>
      <c r="O15" s="21"/>
      <c r="P15" s="21"/>
      <c r="Q15" s="21"/>
      <c r="R15" s="21"/>
      <c r="S15" s="21"/>
      <c r="T15" s="21"/>
      <c r="U15" s="21"/>
      <c r="V15" s="21"/>
      <c r="W15" s="21"/>
      <c r="X15" s="21"/>
      <c r="Y15" s="22"/>
      <c r="Z15" s="10"/>
      <c r="AA15" s="10"/>
      <c r="AB15" s="10"/>
      <c r="AC15" s="10"/>
      <c r="AD15" s="10"/>
      <c r="AE15" s="10"/>
      <c r="AF15" s="10"/>
      <c r="AG15" s="10"/>
      <c r="AH15" s="10"/>
      <c r="AI15" s="10"/>
      <c r="AJ15" s="10"/>
      <c r="AK15" s="10"/>
      <c r="AL15" s="10"/>
    </row>
    <row r="16" spans="1:50" x14ac:dyDescent="0.25">
      <c r="A16" s="10"/>
      <c r="B16" s="10"/>
      <c r="C16" s="10"/>
      <c r="D16" s="10"/>
      <c r="E16" s="10"/>
      <c r="F16" s="10"/>
      <c r="G16" s="10"/>
      <c r="H16" s="10"/>
      <c r="I16" s="10"/>
      <c r="J16" s="10"/>
      <c r="K16" s="10"/>
      <c r="L16" s="10"/>
      <c r="M16" s="10"/>
      <c r="N16" s="10"/>
      <c r="O16" s="10"/>
      <c r="P16" s="10"/>
      <c r="Q16" s="10"/>
      <c r="R16" s="10"/>
      <c r="S16" s="10"/>
      <c r="T16" s="10"/>
      <c r="U16" s="10"/>
      <c r="V16" s="10"/>
      <c r="W16" s="10"/>
      <c r="X16" s="10"/>
      <c r="Y16" s="11"/>
      <c r="Z16" s="10"/>
      <c r="AA16" s="10"/>
      <c r="AB16" s="10"/>
      <c r="AC16" s="10"/>
      <c r="AD16" s="10"/>
      <c r="AE16" s="10"/>
      <c r="AF16" s="10"/>
      <c r="AG16" s="10"/>
      <c r="AH16" s="10"/>
      <c r="AI16" s="10"/>
      <c r="AJ16" s="10"/>
      <c r="AK16" s="10"/>
      <c r="AL16" s="10"/>
    </row>
    <row r="17" spans="1:38" s="3" customFormat="1" x14ac:dyDescent="0.25">
      <c r="A17" s="23"/>
      <c r="B17" s="23"/>
      <c r="C17" s="23"/>
      <c r="D17" s="23"/>
      <c r="E17" s="348" t="s">
        <v>74</v>
      </c>
      <c r="F17" s="349"/>
      <c r="G17" s="24">
        <v>0.1215</v>
      </c>
      <c r="H17" s="350" t="s">
        <v>75</v>
      </c>
      <c r="I17" s="351"/>
      <c r="J17" s="351"/>
      <c r="K17" s="351"/>
      <c r="L17" s="352"/>
      <c r="M17" s="353" t="s">
        <v>76</v>
      </c>
      <c r="N17" s="353"/>
      <c r="O17" s="353"/>
      <c r="P17" s="353"/>
      <c r="Q17" s="353"/>
      <c r="R17" s="353"/>
      <c r="S17" s="353"/>
      <c r="T17" s="353"/>
      <c r="U17" s="353"/>
      <c r="V17" s="353"/>
      <c r="W17" s="353"/>
      <c r="X17" s="353"/>
      <c r="Y17" s="353"/>
      <c r="Z17" s="25"/>
      <c r="AA17" s="25"/>
      <c r="AB17" s="25"/>
      <c r="AC17" s="25"/>
      <c r="AD17" s="25"/>
      <c r="AE17" s="25"/>
      <c r="AF17" s="25"/>
      <c r="AG17" s="25"/>
      <c r="AH17" s="25"/>
      <c r="AI17" s="25"/>
      <c r="AJ17" s="25"/>
      <c r="AK17" s="25"/>
      <c r="AL17" s="25"/>
    </row>
    <row r="18" spans="1:38" s="3" customFormat="1" ht="60" x14ac:dyDescent="0.25">
      <c r="A18" s="26" t="s">
        <v>77</v>
      </c>
      <c r="B18" s="26" t="s">
        <v>684</v>
      </c>
      <c r="C18" s="26" t="s">
        <v>78</v>
      </c>
      <c r="D18" s="26" t="s">
        <v>299</v>
      </c>
      <c r="E18" s="26" t="s">
        <v>79</v>
      </c>
      <c r="F18" s="26" t="s">
        <v>80</v>
      </c>
      <c r="G18" s="26" t="s">
        <v>81</v>
      </c>
      <c r="H18" s="26" t="s">
        <v>677</v>
      </c>
      <c r="I18" s="26" t="s">
        <v>678</v>
      </c>
      <c r="J18" s="26" t="s">
        <v>679</v>
      </c>
      <c r="K18" s="26" t="s">
        <v>680</v>
      </c>
      <c r="L18" s="26" t="s">
        <v>82</v>
      </c>
      <c r="M18" s="27" t="s">
        <v>83</v>
      </c>
      <c r="N18" s="27" t="s">
        <v>84</v>
      </c>
      <c r="O18" s="27" t="s">
        <v>85</v>
      </c>
      <c r="P18" s="27" t="s">
        <v>86</v>
      </c>
      <c r="Q18" s="27" t="s">
        <v>87</v>
      </c>
      <c r="R18" s="27" t="s">
        <v>88</v>
      </c>
      <c r="S18" s="28" t="s">
        <v>89</v>
      </c>
      <c r="T18" s="28" t="s">
        <v>90</v>
      </c>
      <c r="U18" s="28" t="s">
        <v>91</v>
      </c>
      <c r="V18" s="28" t="s">
        <v>92</v>
      </c>
      <c r="W18" s="28" t="s">
        <v>93</v>
      </c>
      <c r="X18" s="28" t="s">
        <v>94</v>
      </c>
      <c r="Y18" s="29" t="s">
        <v>64</v>
      </c>
      <c r="Z18" s="25"/>
      <c r="AA18" s="25"/>
      <c r="AB18" s="25"/>
      <c r="AC18" s="25"/>
      <c r="AD18" s="25"/>
      <c r="AE18" s="25"/>
      <c r="AF18" s="25"/>
      <c r="AG18" s="25"/>
      <c r="AH18" s="25"/>
      <c r="AI18" s="25"/>
      <c r="AJ18" s="25"/>
      <c r="AK18" s="25"/>
      <c r="AL18" s="25"/>
    </row>
    <row r="19" spans="1:38" x14ac:dyDescent="0.25">
      <c r="A19" s="163"/>
      <c r="B19" s="163"/>
      <c r="C19" s="163"/>
      <c r="D19" s="163"/>
      <c r="E19" s="163"/>
      <c r="F19" s="163"/>
      <c r="G19" s="163"/>
      <c r="H19" s="163"/>
      <c r="I19" s="163"/>
      <c r="J19" s="163"/>
      <c r="K19" s="163"/>
      <c r="L19" s="163"/>
      <c r="M19" s="166"/>
      <c r="N19" s="166"/>
      <c r="O19" s="166"/>
      <c r="P19" s="166"/>
      <c r="Q19" s="166"/>
      <c r="R19" s="166"/>
      <c r="S19" s="166"/>
      <c r="T19" s="166"/>
      <c r="U19" s="166"/>
      <c r="V19" s="166"/>
      <c r="W19" s="166"/>
      <c r="X19" s="166"/>
      <c r="Y19" s="134">
        <f>SUM(M19:X19)</f>
        <v>0</v>
      </c>
    </row>
    <row r="20" spans="1:38" x14ac:dyDescent="0.25">
      <c r="A20" s="163"/>
      <c r="B20" s="163"/>
      <c r="C20" s="163"/>
      <c r="D20" s="163"/>
      <c r="E20" s="163"/>
      <c r="F20" s="163"/>
      <c r="G20" s="163"/>
      <c r="H20" s="163"/>
      <c r="I20" s="163"/>
      <c r="J20" s="163"/>
      <c r="K20" s="163"/>
      <c r="L20" s="163"/>
      <c r="M20" s="166"/>
      <c r="N20" s="166"/>
      <c r="O20" s="166"/>
      <c r="P20" s="166"/>
      <c r="Q20" s="166"/>
      <c r="R20" s="166"/>
      <c r="S20" s="166"/>
      <c r="T20" s="166"/>
      <c r="U20" s="166"/>
      <c r="V20" s="166"/>
      <c r="W20" s="166"/>
      <c r="X20" s="166"/>
      <c r="Y20" s="134">
        <f t="shared" ref="Y20:Y83" si="0">SUM(M20:X20)</f>
        <v>0</v>
      </c>
    </row>
    <row r="21" spans="1:38" x14ac:dyDescent="0.25">
      <c r="A21" s="163"/>
      <c r="B21" s="163"/>
      <c r="C21" s="163"/>
      <c r="D21" s="163"/>
      <c r="E21" s="163"/>
      <c r="F21" s="163"/>
      <c r="G21" s="163"/>
      <c r="H21" s="163"/>
      <c r="I21" s="163"/>
      <c r="J21" s="163"/>
      <c r="K21" s="163"/>
      <c r="L21" s="163"/>
      <c r="M21" s="166"/>
      <c r="N21" s="166"/>
      <c r="O21" s="166"/>
      <c r="P21" s="166"/>
      <c r="Q21" s="166"/>
      <c r="R21" s="166"/>
      <c r="S21" s="166"/>
      <c r="T21" s="166"/>
      <c r="U21" s="166"/>
      <c r="V21" s="166"/>
      <c r="W21" s="166"/>
      <c r="X21" s="166"/>
      <c r="Y21" s="134">
        <f t="shared" si="0"/>
        <v>0</v>
      </c>
    </row>
    <row r="22" spans="1:38" x14ac:dyDescent="0.25">
      <c r="A22" s="163"/>
      <c r="B22" s="163"/>
      <c r="C22" s="163"/>
      <c r="D22" s="163"/>
      <c r="E22" s="163"/>
      <c r="F22" s="163"/>
      <c r="G22" s="163"/>
      <c r="H22" s="163"/>
      <c r="I22" s="163"/>
      <c r="J22" s="163"/>
      <c r="K22" s="163"/>
      <c r="L22" s="163"/>
      <c r="M22" s="166"/>
      <c r="N22" s="166"/>
      <c r="O22" s="166"/>
      <c r="P22" s="166"/>
      <c r="Q22" s="166"/>
      <c r="R22" s="166"/>
      <c r="S22" s="166"/>
      <c r="T22" s="166"/>
      <c r="U22" s="166"/>
      <c r="V22" s="166"/>
      <c r="W22" s="166"/>
      <c r="X22" s="166"/>
      <c r="Y22" s="134">
        <f t="shared" si="0"/>
        <v>0</v>
      </c>
    </row>
    <row r="23" spans="1:38" x14ac:dyDescent="0.25">
      <c r="A23" s="163"/>
      <c r="B23" s="163"/>
      <c r="C23" s="163"/>
      <c r="D23" s="163"/>
      <c r="E23" s="163"/>
      <c r="F23" s="163"/>
      <c r="G23" s="163"/>
      <c r="H23" s="163"/>
      <c r="I23" s="163"/>
      <c r="J23" s="163"/>
      <c r="K23" s="163"/>
      <c r="L23" s="163"/>
      <c r="M23" s="166"/>
      <c r="N23" s="166"/>
      <c r="O23" s="166"/>
      <c r="P23" s="166"/>
      <c r="Q23" s="166"/>
      <c r="R23" s="166"/>
      <c r="S23" s="166"/>
      <c r="T23" s="166"/>
      <c r="U23" s="166"/>
      <c r="V23" s="166"/>
      <c r="W23" s="166"/>
      <c r="X23" s="166"/>
      <c r="Y23" s="134">
        <f t="shared" si="0"/>
        <v>0</v>
      </c>
    </row>
    <row r="24" spans="1:38" x14ac:dyDescent="0.25">
      <c r="A24" s="163"/>
      <c r="B24" s="163"/>
      <c r="C24" s="163"/>
      <c r="D24" s="163"/>
      <c r="E24" s="163"/>
      <c r="F24" s="163"/>
      <c r="G24" s="163"/>
      <c r="H24" s="163"/>
      <c r="I24" s="163"/>
      <c r="J24" s="163"/>
      <c r="K24" s="163"/>
      <c r="L24" s="163"/>
      <c r="M24" s="166"/>
      <c r="N24" s="166"/>
      <c r="O24" s="166"/>
      <c r="P24" s="166"/>
      <c r="Q24" s="166"/>
      <c r="R24" s="166"/>
      <c r="S24" s="166"/>
      <c r="T24" s="166"/>
      <c r="U24" s="166"/>
      <c r="V24" s="166"/>
      <c r="W24" s="166"/>
      <c r="X24" s="166"/>
      <c r="Y24" s="134">
        <f t="shared" si="0"/>
        <v>0</v>
      </c>
    </row>
    <row r="25" spans="1:38" x14ac:dyDescent="0.25">
      <c r="A25" s="163"/>
      <c r="B25" s="163"/>
      <c r="C25" s="163" t="s">
        <v>744</v>
      </c>
      <c r="D25" s="163"/>
      <c r="E25" s="163"/>
      <c r="F25" s="163"/>
      <c r="G25" s="163"/>
      <c r="H25" s="163"/>
      <c r="I25" s="163"/>
      <c r="J25" s="163"/>
      <c r="K25" s="163"/>
      <c r="L25" s="163"/>
      <c r="M25" s="166"/>
      <c r="N25" s="166"/>
      <c r="O25" s="166"/>
      <c r="P25" s="166"/>
      <c r="Q25" s="166"/>
      <c r="R25" s="166"/>
      <c r="S25" s="166"/>
      <c r="T25" s="166"/>
      <c r="U25" s="166"/>
      <c r="V25" s="166"/>
      <c r="W25" s="166"/>
      <c r="X25" s="166"/>
      <c r="Y25" s="134">
        <f t="shared" si="0"/>
        <v>0</v>
      </c>
    </row>
    <row r="26" spans="1:38" x14ac:dyDescent="0.25">
      <c r="A26" s="163"/>
      <c r="B26" s="163"/>
      <c r="C26" s="163"/>
      <c r="D26" s="163"/>
      <c r="E26" s="163"/>
      <c r="F26" s="163"/>
      <c r="G26" s="163"/>
      <c r="H26" s="163"/>
      <c r="I26" s="163"/>
      <c r="J26" s="163"/>
      <c r="K26" s="163"/>
      <c r="L26" s="163"/>
      <c r="M26" s="166"/>
      <c r="N26" s="166"/>
      <c r="O26" s="166"/>
      <c r="P26" s="166"/>
      <c r="Q26" s="166"/>
      <c r="R26" s="166"/>
      <c r="S26" s="166"/>
      <c r="T26" s="166"/>
      <c r="U26" s="166"/>
      <c r="V26" s="166"/>
      <c r="W26" s="166"/>
      <c r="X26" s="166"/>
      <c r="Y26" s="134">
        <f t="shared" si="0"/>
        <v>0</v>
      </c>
    </row>
    <row r="27" spans="1:38" x14ac:dyDescent="0.25">
      <c r="A27" s="163"/>
      <c r="B27" s="163"/>
      <c r="C27" s="163"/>
      <c r="D27" s="163"/>
      <c r="E27" s="163"/>
      <c r="F27" s="163"/>
      <c r="G27" s="163"/>
      <c r="H27" s="163"/>
      <c r="I27" s="163"/>
      <c r="J27" s="163"/>
      <c r="K27" s="163"/>
      <c r="L27" s="163"/>
      <c r="M27" s="166"/>
      <c r="N27" s="166"/>
      <c r="O27" s="166"/>
      <c r="P27" s="166"/>
      <c r="Q27" s="166"/>
      <c r="R27" s="166"/>
      <c r="S27" s="166"/>
      <c r="T27" s="166"/>
      <c r="U27" s="166"/>
      <c r="V27" s="166"/>
      <c r="W27" s="166"/>
      <c r="X27" s="166"/>
      <c r="Y27" s="134">
        <f t="shared" si="0"/>
        <v>0</v>
      </c>
    </row>
    <row r="28" spans="1:38" x14ac:dyDescent="0.25">
      <c r="A28" s="163"/>
      <c r="B28" s="163"/>
      <c r="C28" s="163"/>
      <c r="D28" s="163"/>
      <c r="E28" s="163"/>
      <c r="F28" s="163"/>
      <c r="G28" s="163"/>
      <c r="H28" s="163"/>
      <c r="I28" s="163"/>
      <c r="J28" s="163"/>
      <c r="K28" s="163"/>
      <c r="L28" s="163"/>
      <c r="M28" s="166"/>
      <c r="N28" s="166"/>
      <c r="O28" s="166"/>
      <c r="P28" s="166"/>
      <c r="Q28" s="166"/>
      <c r="R28" s="166"/>
      <c r="S28" s="166"/>
      <c r="T28" s="166"/>
      <c r="U28" s="166"/>
      <c r="V28" s="166"/>
      <c r="W28" s="166"/>
      <c r="X28" s="166"/>
      <c r="Y28" s="134">
        <f t="shared" si="0"/>
        <v>0</v>
      </c>
    </row>
    <row r="29" spans="1:38" x14ac:dyDescent="0.25">
      <c r="A29" s="163"/>
      <c r="B29" s="163"/>
      <c r="C29" s="163"/>
      <c r="D29" s="163"/>
      <c r="E29" s="163"/>
      <c r="F29" s="163"/>
      <c r="G29" s="163"/>
      <c r="H29" s="163"/>
      <c r="I29" s="163"/>
      <c r="J29" s="163"/>
      <c r="K29" s="163"/>
      <c r="L29" s="163"/>
      <c r="M29" s="166"/>
      <c r="N29" s="166"/>
      <c r="O29" s="166"/>
      <c r="P29" s="166"/>
      <c r="Q29" s="166"/>
      <c r="R29" s="166"/>
      <c r="S29" s="166"/>
      <c r="T29" s="166"/>
      <c r="U29" s="166"/>
      <c r="V29" s="166"/>
      <c r="W29" s="166"/>
      <c r="X29" s="166"/>
      <c r="Y29" s="134">
        <f t="shared" si="0"/>
        <v>0</v>
      </c>
    </row>
    <row r="30" spans="1:38" x14ac:dyDescent="0.25">
      <c r="A30" s="163"/>
      <c r="B30" s="163"/>
      <c r="C30" s="163"/>
      <c r="D30" s="163"/>
      <c r="E30" s="163"/>
      <c r="F30" s="163"/>
      <c r="G30" s="163"/>
      <c r="H30" s="163"/>
      <c r="I30" s="163"/>
      <c r="J30" s="163"/>
      <c r="K30" s="163"/>
      <c r="L30" s="163"/>
      <c r="M30" s="166"/>
      <c r="N30" s="166"/>
      <c r="O30" s="166"/>
      <c r="P30" s="166"/>
      <c r="Q30" s="166"/>
      <c r="R30" s="166"/>
      <c r="S30" s="166"/>
      <c r="T30" s="166"/>
      <c r="U30" s="166"/>
      <c r="V30" s="166"/>
      <c r="W30" s="166"/>
      <c r="X30" s="166"/>
      <c r="Y30" s="134">
        <f t="shared" si="0"/>
        <v>0</v>
      </c>
    </row>
    <row r="31" spans="1:38" x14ac:dyDescent="0.25">
      <c r="A31" s="163"/>
      <c r="B31" s="163"/>
      <c r="C31" s="163"/>
      <c r="D31" s="163"/>
      <c r="E31" s="163"/>
      <c r="F31" s="163"/>
      <c r="G31" s="163"/>
      <c r="H31" s="163"/>
      <c r="I31" s="163"/>
      <c r="J31" s="163"/>
      <c r="K31" s="163"/>
      <c r="L31" s="163"/>
      <c r="M31" s="166"/>
      <c r="N31" s="166"/>
      <c r="O31" s="166"/>
      <c r="P31" s="166"/>
      <c r="Q31" s="166"/>
      <c r="R31" s="166"/>
      <c r="S31" s="166"/>
      <c r="T31" s="166"/>
      <c r="U31" s="166"/>
      <c r="V31" s="166"/>
      <c r="W31" s="166"/>
      <c r="X31" s="166"/>
      <c r="Y31" s="134">
        <f t="shared" si="0"/>
        <v>0</v>
      </c>
    </row>
    <row r="32" spans="1:38" x14ac:dyDescent="0.25">
      <c r="A32" s="163"/>
      <c r="B32" s="163"/>
      <c r="C32" s="163"/>
      <c r="D32" s="163"/>
      <c r="E32" s="163"/>
      <c r="F32" s="163"/>
      <c r="G32" s="163"/>
      <c r="H32" s="163"/>
      <c r="I32" s="163"/>
      <c r="J32" s="163"/>
      <c r="K32" s="163"/>
      <c r="L32" s="163"/>
      <c r="M32" s="166"/>
      <c r="N32" s="166"/>
      <c r="O32" s="166"/>
      <c r="P32" s="166"/>
      <c r="Q32" s="166"/>
      <c r="R32" s="166"/>
      <c r="S32" s="166"/>
      <c r="T32" s="166"/>
      <c r="U32" s="166"/>
      <c r="V32" s="166"/>
      <c r="W32" s="166"/>
      <c r="X32" s="166"/>
      <c r="Y32" s="134">
        <f t="shared" si="0"/>
        <v>0</v>
      </c>
    </row>
    <row r="33" spans="1:25" x14ac:dyDescent="0.25">
      <c r="A33" s="163"/>
      <c r="B33" s="163"/>
      <c r="C33" s="163"/>
      <c r="D33" s="163"/>
      <c r="E33" s="163"/>
      <c r="F33" s="163"/>
      <c r="G33" s="163"/>
      <c r="H33" s="163"/>
      <c r="I33" s="163"/>
      <c r="J33" s="163"/>
      <c r="K33" s="163"/>
      <c r="L33" s="163"/>
      <c r="M33" s="166"/>
      <c r="N33" s="166"/>
      <c r="O33" s="166"/>
      <c r="P33" s="166"/>
      <c r="Q33" s="166"/>
      <c r="R33" s="166"/>
      <c r="S33" s="166"/>
      <c r="T33" s="166"/>
      <c r="U33" s="166"/>
      <c r="V33" s="166"/>
      <c r="W33" s="166"/>
      <c r="X33" s="166"/>
      <c r="Y33" s="134">
        <f t="shared" si="0"/>
        <v>0</v>
      </c>
    </row>
    <row r="34" spans="1:25" x14ac:dyDescent="0.25">
      <c r="A34" s="163"/>
      <c r="B34" s="163"/>
      <c r="C34" s="163"/>
      <c r="D34" s="163"/>
      <c r="E34" s="163"/>
      <c r="F34" s="163"/>
      <c r="G34" s="163"/>
      <c r="H34" s="163"/>
      <c r="I34" s="163"/>
      <c r="J34" s="163"/>
      <c r="K34" s="163"/>
      <c r="L34" s="163"/>
      <c r="M34" s="166"/>
      <c r="N34" s="166"/>
      <c r="O34" s="166"/>
      <c r="P34" s="166"/>
      <c r="Q34" s="166"/>
      <c r="R34" s="166"/>
      <c r="S34" s="166"/>
      <c r="T34" s="166"/>
      <c r="U34" s="166"/>
      <c r="V34" s="166"/>
      <c r="W34" s="166"/>
      <c r="X34" s="166"/>
      <c r="Y34" s="134">
        <f t="shared" si="0"/>
        <v>0</v>
      </c>
    </row>
    <row r="35" spans="1:25" x14ac:dyDescent="0.25">
      <c r="A35" s="163"/>
      <c r="B35" s="163"/>
      <c r="C35" s="163"/>
      <c r="D35" s="163"/>
      <c r="E35" s="163"/>
      <c r="F35" s="163"/>
      <c r="G35" s="163"/>
      <c r="H35" s="163"/>
      <c r="I35" s="163"/>
      <c r="J35" s="163"/>
      <c r="K35" s="163"/>
      <c r="L35" s="163"/>
      <c r="M35" s="166"/>
      <c r="N35" s="166"/>
      <c r="O35" s="166"/>
      <c r="P35" s="166"/>
      <c r="Q35" s="166"/>
      <c r="R35" s="166"/>
      <c r="S35" s="166"/>
      <c r="T35" s="166"/>
      <c r="U35" s="166"/>
      <c r="V35" s="166"/>
      <c r="W35" s="166"/>
      <c r="X35" s="166"/>
      <c r="Y35" s="134">
        <f t="shared" si="0"/>
        <v>0</v>
      </c>
    </row>
    <row r="36" spans="1:25" x14ac:dyDescent="0.25">
      <c r="A36" s="163"/>
      <c r="B36" s="163"/>
      <c r="C36" s="163"/>
      <c r="D36" s="163"/>
      <c r="E36" s="163"/>
      <c r="F36" s="163"/>
      <c r="G36" s="163"/>
      <c r="H36" s="163"/>
      <c r="I36" s="163"/>
      <c r="J36" s="163"/>
      <c r="K36" s="163"/>
      <c r="L36" s="163"/>
      <c r="M36" s="166"/>
      <c r="N36" s="166"/>
      <c r="O36" s="166"/>
      <c r="P36" s="166"/>
      <c r="Q36" s="166"/>
      <c r="R36" s="166"/>
      <c r="S36" s="166"/>
      <c r="T36" s="166"/>
      <c r="U36" s="166"/>
      <c r="V36" s="166"/>
      <c r="W36" s="166"/>
      <c r="X36" s="166"/>
      <c r="Y36" s="134">
        <f t="shared" si="0"/>
        <v>0</v>
      </c>
    </row>
    <row r="37" spans="1:25" x14ac:dyDescent="0.25">
      <c r="A37" s="163"/>
      <c r="B37" s="163"/>
      <c r="C37" s="163"/>
      <c r="D37" s="163"/>
      <c r="E37" s="163"/>
      <c r="F37" s="163"/>
      <c r="G37" s="163"/>
      <c r="H37" s="163"/>
      <c r="I37" s="163"/>
      <c r="J37" s="163"/>
      <c r="K37" s="163"/>
      <c r="L37" s="163"/>
      <c r="M37" s="166"/>
      <c r="N37" s="166"/>
      <c r="O37" s="166"/>
      <c r="P37" s="166"/>
      <c r="Q37" s="166"/>
      <c r="R37" s="166"/>
      <c r="S37" s="166"/>
      <c r="T37" s="166"/>
      <c r="U37" s="166"/>
      <c r="V37" s="166"/>
      <c r="W37" s="166"/>
      <c r="X37" s="166"/>
      <c r="Y37" s="134">
        <f t="shared" si="0"/>
        <v>0</v>
      </c>
    </row>
    <row r="38" spans="1:25" x14ac:dyDescent="0.25">
      <c r="A38" s="163"/>
      <c r="B38" s="163"/>
      <c r="C38" s="163"/>
      <c r="D38" s="163"/>
      <c r="E38" s="163"/>
      <c r="F38" s="163"/>
      <c r="G38" s="163"/>
      <c r="H38" s="163"/>
      <c r="I38" s="163"/>
      <c r="J38" s="163"/>
      <c r="K38" s="163"/>
      <c r="L38" s="163"/>
      <c r="M38" s="166"/>
      <c r="N38" s="166"/>
      <c r="O38" s="166"/>
      <c r="P38" s="166"/>
      <c r="Q38" s="166"/>
      <c r="R38" s="166"/>
      <c r="S38" s="166"/>
      <c r="T38" s="166"/>
      <c r="U38" s="166"/>
      <c r="V38" s="166"/>
      <c r="W38" s="166"/>
      <c r="X38" s="166"/>
      <c r="Y38" s="134">
        <f t="shared" si="0"/>
        <v>0</v>
      </c>
    </row>
    <row r="39" spans="1:25" x14ac:dyDescent="0.25">
      <c r="A39" s="163"/>
      <c r="B39" s="163"/>
      <c r="C39" s="163"/>
      <c r="D39" s="163"/>
      <c r="E39" s="163"/>
      <c r="F39" s="163"/>
      <c r="G39" s="163"/>
      <c r="H39" s="163"/>
      <c r="I39" s="163"/>
      <c r="J39" s="163"/>
      <c r="K39" s="163"/>
      <c r="L39" s="163"/>
      <c r="M39" s="166"/>
      <c r="N39" s="166"/>
      <c r="O39" s="166"/>
      <c r="P39" s="166"/>
      <c r="Q39" s="166"/>
      <c r="R39" s="166"/>
      <c r="S39" s="166"/>
      <c r="T39" s="166"/>
      <c r="U39" s="166"/>
      <c r="V39" s="166"/>
      <c r="W39" s="166"/>
      <c r="X39" s="166"/>
      <c r="Y39" s="134">
        <f t="shared" si="0"/>
        <v>0</v>
      </c>
    </row>
    <row r="40" spans="1:25" x14ac:dyDescent="0.25">
      <c r="A40" s="163"/>
      <c r="B40" s="163"/>
      <c r="C40" s="163"/>
      <c r="D40" s="163"/>
      <c r="E40" s="163"/>
      <c r="F40" s="163"/>
      <c r="G40" s="163"/>
      <c r="H40" s="163"/>
      <c r="I40" s="163"/>
      <c r="J40" s="163"/>
      <c r="K40" s="163"/>
      <c r="L40" s="163"/>
      <c r="M40" s="166"/>
      <c r="N40" s="166"/>
      <c r="O40" s="166"/>
      <c r="P40" s="166"/>
      <c r="Q40" s="166"/>
      <c r="R40" s="166"/>
      <c r="S40" s="166"/>
      <c r="T40" s="166"/>
      <c r="U40" s="166"/>
      <c r="V40" s="166"/>
      <c r="W40" s="166"/>
      <c r="X40" s="166"/>
      <c r="Y40" s="134">
        <f t="shared" si="0"/>
        <v>0</v>
      </c>
    </row>
    <row r="41" spans="1:25" x14ac:dyDescent="0.25">
      <c r="A41" s="163"/>
      <c r="B41" s="163"/>
      <c r="C41" s="163"/>
      <c r="D41" s="163"/>
      <c r="E41" s="163"/>
      <c r="F41" s="163"/>
      <c r="G41" s="163"/>
      <c r="H41" s="163"/>
      <c r="I41" s="163"/>
      <c r="J41" s="163"/>
      <c r="K41" s="163"/>
      <c r="L41" s="163"/>
      <c r="M41" s="166"/>
      <c r="N41" s="166"/>
      <c r="O41" s="166"/>
      <c r="P41" s="166"/>
      <c r="Q41" s="166"/>
      <c r="R41" s="166"/>
      <c r="S41" s="166"/>
      <c r="T41" s="166"/>
      <c r="U41" s="166"/>
      <c r="V41" s="166"/>
      <c r="W41" s="166"/>
      <c r="X41" s="166"/>
      <c r="Y41" s="134">
        <f t="shared" si="0"/>
        <v>0</v>
      </c>
    </row>
    <row r="42" spans="1:25" x14ac:dyDescent="0.25">
      <c r="A42" s="163"/>
      <c r="B42" s="163"/>
      <c r="C42" s="163"/>
      <c r="D42" s="163"/>
      <c r="E42" s="163"/>
      <c r="F42" s="163"/>
      <c r="G42" s="163"/>
      <c r="H42" s="163"/>
      <c r="I42" s="163"/>
      <c r="J42" s="163"/>
      <c r="K42" s="163"/>
      <c r="L42" s="163"/>
      <c r="M42" s="166"/>
      <c r="N42" s="166"/>
      <c r="O42" s="166"/>
      <c r="P42" s="166"/>
      <c r="Q42" s="166"/>
      <c r="R42" s="166"/>
      <c r="S42" s="166"/>
      <c r="T42" s="166"/>
      <c r="U42" s="166"/>
      <c r="V42" s="166"/>
      <c r="W42" s="166"/>
      <c r="X42" s="166"/>
      <c r="Y42" s="134">
        <f t="shared" si="0"/>
        <v>0</v>
      </c>
    </row>
    <row r="43" spans="1:25" x14ac:dyDescent="0.25">
      <c r="A43" s="163"/>
      <c r="B43" s="163"/>
      <c r="C43" s="163"/>
      <c r="D43" s="163"/>
      <c r="E43" s="163"/>
      <c r="F43" s="163"/>
      <c r="G43" s="163"/>
      <c r="H43" s="163"/>
      <c r="I43" s="163"/>
      <c r="J43" s="163"/>
      <c r="K43" s="163"/>
      <c r="L43" s="163"/>
      <c r="M43" s="166"/>
      <c r="N43" s="166"/>
      <c r="O43" s="166"/>
      <c r="P43" s="166"/>
      <c r="Q43" s="166"/>
      <c r="R43" s="166"/>
      <c r="S43" s="166"/>
      <c r="T43" s="166"/>
      <c r="U43" s="166"/>
      <c r="V43" s="166"/>
      <c r="W43" s="166"/>
      <c r="X43" s="166"/>
      <c r="Y43" s="134">
        <f t="shared" si="0"/>
        <v>0</v>
      </c>
    </row>
    <row r="44" spans="1:25" x14ac:dyDescent="0.25">
      <c r="A44" s="163"/>
      <c r="B44" s="163"/>
      <c r="C44" s="163"/>
      <c r="D44" s="163"/>
      <c r="E44" s="163"/>
      <c r="F44" s="163"/>
      <c r="G44" s="163"/>
      <c r="H44" s="163"/>
      <c r="I44" s="163"/>
      <c r="J44" s="163"/>
      <c r="K44" s="163"/>
      <c r="L44" s="163"/>
      <c r="M44" s="166"/>
      <c r="N44" s="166"/>
      <c r="O44" s="166"/>
      <c r="P44" s="166"/>
      <c r="Q44" s="166"/>
      <c r="R44" s="166"/>
      <c r="S44" s="166"/>
      <c r="T44" s="166"/>
      <c r="U44" s="166"/>
      <c r="V44" s="166"/>
      <c r="W44" s="166"/>
      <c r="X44" s="166"/>
      <c r="Y44" s="134">
        <f t="shared" si="0"/>
        <v>0</v>
      </c>
    </row>
    <row r="45" spans="1:25" x14ac:dyDescent="0.25">
      <c r="A45" s="163"/>
      <c r="B45" s="163"/>
      <c r="C45" s="163"/>
      <c r="D45" s="163"/>
      <c r="E45" s="163"/>
      <c r="F45" s="163"/>
      <c r="G45" s="163"/>
      <c r="H45" s="163"/>
      <c r="I45" s="163"/>
      <c r="J45" s="163"/>
      <c r="K45" s="163"/>
      <c r="L45" s="163"/>
      <c r="M45" s="166"/>
      <c r="N45" s="166"/>
      <c r="O45" s="166"/>
      <c r="P45" s="166"/>
      <c r="Q45" s="166"/>
      <c r="R45" s="166"/>
      <c r="S45" s="166"/>
      <c r="T45" s="166"/>
      <c r="U45" s="166"/>
      <c r="V45" s="166"/>
      <c r="W45" s="166"/>
      <c r="X45" s="166"/>
      <c r="Y45" s="134">
        <f t="shared" si="0"/>
        <v>0</v>
      </c>
    </row>
    <row r="46" spans="1:25" x14ac:dyDescent="0.25">
      <c r="A46" s="163"/>
      <c r="B46" s="163"/>
      <c r="C46" s="163"/>
      <c r="D46" s="163"/>
      <c r="E46" s="163"/>
      <c r="F46" s="163"/>
      <c r="G46" s="163"/>
      <c r="H46" s="163"/>
      <c r="I46" s="163"/>
      <c r="J46" s="163"/>
      <c r="K46" s="163"/>
      <c r="L46" s="163"/>
      <c r="M46" s="166"/>
      <c r="N46" s="166"/>
      <c r="O46" s="166"/>
      <c r="P46" s="166"/>
      <c r="Q46" s="166"/>
      <c r="R46" s="166"/>
      <c r="S46" s="166"/>
      <c r="T46" s="166"/>
      <c r="U46" s="166"/>
      <c r="V46" s="166"/>
      <c r="W46" s="166"/>
      <c r="X46" s="166"/>
      <c r="Y46" s="134">
        <f t="shared" si="0"/>
        <v>0</v>
      </c>
    </row>
    <row r="47" spans="1:25" x14ac:dyDescent="0.25">
      <c r="A47" s="163"/>
      <c r="B47" s="163"/>
      <c r="C47" s="163"/>
      <c r="D47" s="163"/>
      <c r="E47" s="163"/>
      <c r="F47" s="163"/>
      <c r="G47" s="163"/>
      <c r="H47" s="163"/>
      <c r="I47" s="163"/>
      <c r="J47" s="163"/>
      <c r="K47" s="163"/>
      <c r="L47" s="163"/>
      <c r="M47" s="166"/>
      <c r="N47" s="166"/>
      <c r="O47" s="166"/>
      <c r="P47" s="166"/>
      <c r="Q47" s="166"/>
      <c r="R47" s="166"/>
      <c r="S47" s="166"/>
      <c r="T47" s="166"/>
      <c r="U47" s="166"/>
      <c r="V47" s="166"/>
      <c r="W47" s="166"/>
      <c r="X47" s="166"/>
      <c r="Y47" s="134">
        <f t="shared" si="0"/>
        <v>0</v>
      </c>
    </row>
    <row r="48" spans="1:25" x14ac:dyDescent="0.25">
      <c r="A48" s="163"/>
      <c r="B48" s="163"/>
      <c r="C48" s="163"/>
      <c r="D48" s="163"/>
      <c r="E48" s="163"/>
      <c r="F48" s="163"/>
      <c r="G48" s="163"/>
      <c r="H48" s="163"/>
      <c r="I48" s="163"/>
      <c r="J48" s="163"/>
      <c r="K48" s="163"/>
      <c r="L48" s="163"/>
      <c r="M48" s="166"/>
      <c r="N48" s="166"/>
      <c r="O48" s="166"/>
      <c r="P48" s="166"/>
      <c r="Q48" s="166"/>
      <c r="R48" s="166"/>
      <c r="S48" s="166"/>
      <c r="T48" s="166"/>
      <c r="U48" s="166"/>
      <c r="V48" s="166"/>
      <c r="W48" s="166"/>
      <c r="X48" s="166"/>
      <c r="Y48" s="134">
        <f t="shared" si="0"/>
        <v>0</v>
      </c>
    </row>
    <row r="49" spans="1:25" x14ac:dyDescent="0.25">
      <c r="A49" s="163"/>
      <c r="B49" s="163"/>
      <c r="C49" s="163"/>
      <c r="D49" s="163"/>
      <c r="E49" s="163"/>
      <c r="F49" s="163"/>
      <c r="G49" s="163"/>
      <c r="H49" s="163"/>
      <c r="I49" s="163"/>
      <c r="J49" s="163"/>
      <c r="K49" s="163"/>
      <c r="L49" s="163"/>
      <c r="M49" s="166"/>
      <c r="N49" s="166"/>
      <c r="O49" s="166"/>
      <c r="P49" s="166"/>
      <c r="Q49" s="166"/>
      <c r="R49" s="166"/>
      <c r="S49" s="166"/>
      <c r="T49" s="166"/>
      <c r="U49" s="166"/>
      <c r="V49" s="166"/>
      <c r="W49" s="166"/>
      <c r="X49" s="166"/>
      <c r="Y49" s="134">
        <f t="shared" si="0"/>
        <v>0</v>
      </c>
    </row>
    <row r="50" spans="1:25" x14ac:dyDescent="0.25">
      <c r="A50" s="163"/>
      <c r="B50" s="163"/>
      <c r="C50" s="163"/>
      <c r="D50" s="163"/>
      <c r="E50" s="163"/>
      <c r="F50" s="163"/>
      <c r="G50" s="163"/>
      <c r="H50" s="163"/>
      <c r="I50" s="163"/>
      <c r="J50" s="163"/>
      <c r="K50" s="163"/>
      <c r="L50" s="163"/>
      <c r="M50" s="166"/>
      <c r="N50" s="166"/>
      <c r="O50" s="166"/>
      <c r="P50" s="166"/>
      <c r="Q50" s="166"/>
      <c r="R50" s="166"/>
      <c r="S50" s="166"/>
      <c r="T50" s="166"/>
      <c r="U50" s="166"/>
      <c r="V50" s="166"/>
      <c r="W50" s="166"/>
      <c r="X50" s="166"/>
      <c r="Y50" s="134">
        <f t="shared" si="0"/>
        <v>0</v>
      </c>
    </row>
    <row r="51" spans="1:25" x14ac:dyDescent="0.25">
      <c r="A51" s="163"/>
      <c r="B51" s="163"/>
      <c r="C51" s="163"/>
      <c r="D51" s="163"/>
      <c r="E51" s="163"/>
      <c r="F51" s="163"/>
      <c r="G51" s="163"/>
      <c r="H51" s="163"/>
      <c r="I51" s="163"/>
      <c r="J51" s="163"/>
      <c r="K51" s="163"/>
      <c r="L51" s="163"/>
      <c r="M51" s="166"/>
      <c r="N51" s="166"/>
      <c r="O51" s="166"/>
      <c r="P51" s="166"/>
      <c r="Q51" s="166"/>
      <c r="R51" s="166"/>
      <c r="S51" s="166"/>
      <c r="T51" s="166"/>
      <c r="U51" s="166"/>
      <c r="V51" s="166"/>
      <c r="W51" s="166"/>
      <c r="X51" s="166"/>
      <c r="Y51" s="134">
        <f t="shared" si="0"/>
        <v>0</v>
      </c>
    </row>
    <row r="52" spans="1:25" x14ac:dyDescent="0.25">
      <c r="A52" s="163"/>
      <c r="B52" s="163"/>
      <c r="C52" s="163"/>
      <c r="D52" s="163"/>
      <c r="E52" s="163"/>
      <c r="F52" s="163"/>
      <c r="G52" s="163"/>
      <c r="H52" s="163"/>
      <c r="I52" s="163"/>
      <c r="J52" s="163"/>
      <c r="K52" s="163"/>
      <c r="L52" s="163"/>
      <c r="M52" s="166"/>
      <c r="N52" s="166"/>
      <c r="O52" s="166"/>
      <c r="P52" s="166"/>
      <c r="Q52" s="166"/>
      <c r="R52" s="166"/>
      <c r="S52" s="166"/>
      <c r="T52" s="166"/>
      <c r="U52" s="166"/>
      <c r="V52" s="166"/>
      <c r="W52" s="166"/>
      <c r="X52" s="166"/>
      <c r="Y52" s="134">
        <f t="shared" si="0"/>
        <v>0</v>
      </c>
    </row>
    <row r="53" spans="1:25" x14ac:dyDescent="0.25">
      <c r="A53" s="163"/>
      <c r="B53" s="163"/>
      <c r="C53" s="163"/>
      <c r="D53" s="163"/>
      <c r="E53" s="163"/>
      <c r="F53" s="163"/>
      <c r="G53" s="163"/>
      <c r="H53" s="163"/>
      <c r="I53" s="163"/>
      <c r="J53" s="163"/>
      <c r="K53" s="163"/>
      <c r="L53" s="163"/>
      <c r="M53" s="166"/>
      <c r="N53" s="166"/>
      <c r="O53" s="166"/>
      <c r="P53" s="166"/>
      <c r="Q53" s="166"/>
      <c r="R53" s="166"/>
      <c r="S53" s="166"/>
      <c r="T53" s="166"/>
      <c r="U53" s="166"/>
      <c r="V53" s="166"/>
      <c r="W53" s="166"/>
      <c r="X53" s="166"/>
      <c r="Y53" s="134">
        <f t="shared" si="0"/>
        <v>0</v>
      </c>
    </row>
    <row r="54" spans="1:25" x14ac:dyDescent="0.25">
      <c r="A54" s="163"/>
      <c r="B54" s="163"/>
      <c r="C54" s="163"/>
      <c r="D54" s="163"/>
      <c r="E54" s="163"/>
      <c r="F54" s="163"/>
      <c r="G54" s="163"/>
      <c r="H54" s="163"/>
      <c r="I54" s="163"/>
      <c r="J54" s="163"/>
      <c r="K54" s="163"/>
      <c r="L54" s="163"/>
      <c r="M54" s="166"/>
      <c r="N54" s="166"/>
      <c r="O54" s="166"/>
      <c r="P54" s="166"/>
      <c r="Q54" s="166"/>
      <c r="R54" s="166"/>
      <c r="S54" s="166"/>
      <c r="T54" s="166"/>
      <c r="U54" s="166"/>
      <c r="V54" s="166"/>
      <c r="W54" s="166"/>
      <c r="X54" s="166"/>
      <c r="Y54" s="134">
        <f t="shared" si="0"/>
        <v>0</v>
      </c>
    </row>
    <row r="55" spans="1:25" x14ac:dyDescent="0.25">
      <c r="A55" s="163"/>
      <c r="B55" s="163"/>
      <c r="C55" s="163"/>
      <c r="D55" s="163"/>
      <c r="E55" s="163"/>
      <c r="F55" s="163"/>
      <c r="G55" s="163"/>
      <c r="H55" s="163"/>
      <c r="I55" s="163"/>
      <c r="J55" s="163"/>
      <c r="K55" s="163"/>
      <c r="L55" s="163"/>
      <c r="M55" s="166"/>
      <c r="N55" s="166"/>
      <c r="O55" s="166"/>
      <c r="P55" s="166"/>
      <c r="Q55" s="166"/>
      <c r="R55" s="166"/>
      <c r="S55" s="166"/>
      <c r="T55" s="166"/>
      <c r="U55" s="166"/>
      <c r="V55" s="166"/>
      <c r="W55" s="166"/>
      <c r="X55" s="166"/>
      <c r="Y55" s="134">
        <f t="shared" si="0"/>
        <v>0</v>
      </c>
    </row>
    <row r="56" spans="1:25" x14ac:dyDescent="0.25">
      <c r="A56" s="163"/>
      <c r="B56" s="163"/>
      <c r="C56" s="163"/>
      <c r="D56" s="163"/>
      <c r="E56" s="163"/>
      <c r="F56" s="163"/>
      <c r="G56" s="163"/>
      <c r="H56" s="163"/>
      <c r="I56" s="163"/>
      <c r="J56" s="163"/>
      <c r="K56" s="163"/>
      <c r="L56" s="163"/>
      <c r="M56" s="166"/>
      <c r="N56" s="166"/>
      <c r="O56" s="166"/>
      <c r="P56" s="166"/>
      <c r="Q56" s="166"/>
      <c r="R56" s="166"/>
      <c r="S56" s="166"/>
      <c r="T56" s="166"/>
      <c r="U56" s="166"/>
      <c r="V56" s="166"/>
      <c r="W56" s="166"/>
      <c r="X56" s="166"/>
      <c r="Y56" s="134">
        <f t="shared" si="0"/>
        <v>0</v>
      </c>
    </row>
    <row r="57" spans="1:25" x14ac:dyDescent="0.25">
      <c r="A57" s="163"/>
      <c r="B57" s="163"/>
      <c r="C57" s="163"/>
      <c r="D57" s="163"/>
      <c r="E57" s="163"/>
      <c r="F57" s="163"/>
      <c r="G57" s="163"/>
      <c r="H57" s="163"/>
      <c r="I57" s="163"/>
      <c r="J57" s="163"/>
      <c r="K57" s="163"/>
      <c r="L57" s="163"/>
      <c r="M57" s="166"/>
      <c r="N57" s="166"/>
      <c r="O57" s="166"/>
      <c r="P57" s="166"/>
      <c r="Q57" s="166"/>
      <c r="R57" s="166"/>
      <c r="S57" s="166"/>
      <c r="T57" s="166"/>
      <c r="U57" s="166"/>
      <c r="V57" s="166"/>
      <c r="W57" s="166"/>
      <c r="X57" s="166"/>
      <c r="Y57" s="134">
        <f t="shared" si="0"/>
        <v>0</v>
      </c>
    </row>
    <row r="58" spans="1:25" x14ac:dyDescent="0.25">
      <c r="A58" s="163"/>
      <c r="B58" s="163"/>
      <c r="C58" s="163"/>
      <c r="D58" s="163"/>
      <c r="E58" s="163"/>
      <c r="F58" s="163"/>
      <c r="G58" s="163"/>
      <c r="H58" s="163"/>
      <c r="I58" s="163"/>
      <c r="J58" s="163"/>
      <c r="K58" s="163"/>
      <c r="L58" s="163"/>
      <c r="M58" s="166"/>
      <c r="N58" s="166"/>
      <c r="O58" s="166"/>
      <c r="P58" s="166"/>
      <c r="Q58" s="166"/>
      <c r="R58" s="166"/>
      <c r="S58" s="166"/>
      <c r="T58" s="166"/>
      <c r="U58" s="166"/>
      <c r="V58" s="166"/>
      <c r="W58" s="166"/>
      <c r="X58" s="166"/>
      <c r="Y58" s="134">
        <f t="shared" si="0"/>
        <v>0</v>
      </c>
    </row>
    <row r="59" spans="1:25" x14ac:dyDescent="0.25">
      <c r="A59" s="163"/>
      <c r="B59" s="163"/>
      <c r="C59" s="163"/>
      <c r="D59" s="163"/>
      <c r="E59" s="163"/>
      <c r="F59" s="163"/>
      <c r="G59" s="163"/>
      <c r="H59" s="163"/>
      <c r="I59" s="163"/>
      <c r="J59" s="163"/>
      <c r="K59" s="163"/>
      <c r="L59" s="163"/>
      <c r="M59" s="166"/>
      <c r="N59" s="166"/>
      <c r="O59" s="166"/>
      <c r="P59" s="166"/>
      <c r="Q59" s="166"/>
      <c r="R59" s="166"/>
      <c r="S59" s="166"/>
      <c r="T59" s="166"/>
      <c r="U59" s="166"/>
      <c r="V59" s="166"/>
      <c r="W59" s="166"/>
      <c r="X59" s="166"/>
      <c r="Y59" s="134">
        <f t="shared" si="0"/>
        <v>0</v>
      </c>
    </row>
    <row r="60" spans="1:25" x14ac:dyDescent="0.25">
      <c r="A60" s="163"/>
      <c r="B60" s="163"/>
      <c r="C60" s="163"/>
      <c r="D60" s="163"/>
      <c r="E60" s="163"/>
      <c r="F60" s="163"/>
      <c r="G60" s="163"/>
      <c r="H60" s="163"/>
      <c r="I60" s="163"/>
      <c r="J60" s="163"/>
      <c r="K60" s="163"/>
      <c r="L60" s="163"/>
      <c r="M60" s="166"/>
      <c r="N60" s="166"/>
      <c r="O60" s="166"/>
      <c r="P60" s="166"/>
      <c r="Q60" s="166"/>
      <c r="R60" s="166"/>
      <c r="S60" s="166"/>
      <c r="T60" s="166"/>
      <c r="U60" s="166"/>
      <c r="V60" s="166"/>
      <c r="W60" s="166"/>
      <c r="X60" s="166"/>
      <c r="Y60" s="134">
        <f t="shared" si="0"/>
        <v>0</v>
      </c>
    </row>
    <row r="61" spans="1:25" x14ac:dyDescent="0.25">
      <c r="A61" s="163"/>
      <c r="B61" s="163"/>
      <c r="C61" s="163"/>
      <c r="D61" s="163"/>
      <c r="E61" s="163"/>
      <c r="F61" s="163"/>
      <c r="G61" s="163"/>
      <c r="H61" s="163"/>
      <c r="I61" s="163"/>
      <c r="J61" s="163"/>
      <c r="K61" s="163"/>
      <c r="L61" s="163"/>
      <c r="M61" s="166"/>
      <c r="N61" s="166"/>
      <c r="O61" s="166"/>
      <c r="P61" s="166"/>
      <c r="Q61" s="166"/>
      <c r="R61" s="166"/>
      <c r="S61" s="166"/>
      <c r="T61" s="166"/>
      <c r="U61" s="166"/>
      <c r="V61" s="166"/>
      <c r="W61" s="166"/>
      <c r="X61" s="166"/>
      <c r="Y61" s="134">
        <f t="shared" si="0"/>
        <v>0</v>
      </c>
    </row>
    <row r="62" spans="1:25" x14ac:dyDescent="0.25">
      <c r="A62" s="163"/>
      <c r="B62" s="163"/>
      <c r="C62" s="163"/>
      <c r="D62" s="163"/>
      <c r="E62" s="163"/>
      <c r="F62" s="163"/>
      <c r="G62" s="163"/>
      <c r="H62" s="163"/>
      <c r="I62" s="163"/>
      <c r="J62" s="163"/>
      <c r="K62" s="163"/>
      <c r="L62" s="163"/>
      <c r="M62" s="166"/>
      <c r="N62" s="166"/>
      <c r="O62" s="166"/>
      <c r="P62" s="166"/>
      <c r="Q62" s="166"/>
      <c r="R62" s="166"/>
      <c r="S62" s="166"/>
      <c r="T62" s="166"/>
      <c r="U62" s="166"/>
      <c r="V62" s="166"/>
      <c r="W62" s="166"/>
      <c r="X62" s="166"/>
      <c r="Y62" s="134">
        <f t="shared" si="0"/>
        <v>0</v>
      </c>
    </row>
    <row r="63" spans="1:25" x14ac:dyDescent="0.25">
      <c r="A63" s="163"/>
      <c r="B63" s="163"/>
      <c r="C63" s="163"/>
      <c r="D63" s="163"/>
      <c r="E63" s="163"/>
      <c r="F63" s="163"/>
      <c r="G63" s="163"/>
      <c r="H63" s="163"/>
      <c r="I63" s="163"/>
      <c r="J63" s="163"/>
      <c r="K63" s="163"/>
      <c r="L63" s="163"/>
      <c r="M63" s="166"/>
      <c r="N63" s="166"/>
      <c r="O63" s="166"/>
      <c r="P63" s="166"/>
      <c r="Q63" s="166"/>
      <c r="R63" s="166"/>
      <c r="S63" s="166"/>
      <c r="T63" s="166"/>
      <c r="U63" s="166"/>
      <c r="V63" s="166"/>
      <c r="W63" s="166"/>
      <c r="X63" s="166"/>
      <c r="Y63" s="134">
        <f t="shared" si="0"/>
        <v>0</v>
      </c>
    </row>
    <row r="64" spans="1:25" x14ac:dyDescent="0.25">
      <c r="A64" s="163"/>
      <c r="B64" s="163"/>
      <c r="C64" s="163"/>
      <c r="D64" s="163"/>
      <c r="E64" s="163"/>
      <c r="F64" s="163"/>
      <c r="G64" s="163"/>
      <c r="H64" s="163"/>
      <c r="I64" s="163"/>
      <c r="J64" s="163"/>
      <c r="K64" s="163"/>
      <c r="L64" s="163"/>
      <c r="M64" s="166"/>
      <c r="N64" s="166"/>
      <c r="O64" s="166"/>
      <c r="P64" s="166"/>
      <c r="Q64" s="166"/>
      <c r="R64" s="166"/>
      <c r="S64" s="166"/>
      <c r="T64" s="166"/>
      <c r="U64" s="166"/>
      <c r="V64" s="166"/>
      <c r="W64" s="166"/>
      <c r="X64" s="166"/>
      <c r="Y64" s="134">
        <f t="shared" si="0"/>
        <v>0</v>
      </c>
    </row>
    <row r="65" spans="1:25" x14ac:dyDescent="0.25">
      <c r="A65" s="163"/>
      <c r="B65" s="163"/>
      <c r="C65" s="163"/>
      <c r="D65" s="163"/>
      <c r="E65" s="163"/>
      <c r="F65" s="163"/>
      <c r="G65" s="163"/>
      <c r="H65" s="163"/>
      <c r="I65" s="163"/>
      <c r="J65" s="163"/>
      <c r="K65" s="163"/>
      <c r="L65" s="163"/>
      <c r="M65" s="166"/>
      <c r="N65" s="166"/>
      <c r="O65" s="166"/>
      <c r="P65" s="166"/>
      <c r="Q65" s="166"/>
      <c r="R65" s="166"/>
      <c r="S65" s="166"/>
      <c r="T65" s="166"/>
      <c r="U65" s="166"/>
      <c r="V65" s="166"/>
      <c r="W65" s="166"/>
      <c r="X65" s="166"/>
      <c r="Y65" s="134">
        <f t="shared" si="0"/>
        <v>0</v>
      </c>
    </row>
    <row r="66" spans="1:25" x14ac:dyDescent="0.25">
      <c r="A66" s="163"/>
      <c r="B66" s="163"/>
      <c r="C66" s="163"/>
      <c r="D66" s="163"/>
      <c r="E66" s="163"/>
      <c r="F66" s="163"/>
      <c r="G66" s="163"/>
      <c r="H66" s="163"/>
      <c r="I66" s="163"/>
      <c r="J66" s="163"/>
      <c r="K66" s="163"/>
      <c r="L66" s="163"/>
      <c r="M66" s="166"/>
      <c r="N66" s="166"/>
      <c r="O66" s="166"/>
      <c r="P66" s="166"/>
      <c r="Q66" s="166"/>
      <c r="R66" s="166"/>
      <c r="S66" s="166"/>
      <c r="T66" s="166"/>
      <c r="U66" s="166"/>
      <c r="V66" s="166"/>
      <c r="W66" s="166"/>
      <c r="X66" s="166"/>
      <c r="Y66" s="134">
        <f t="shared" si="0"/>
        <v>0</v>
      </c>
    </row>
    <row r="67" spans="1:25" x14ac:dyDescent="0.25">
      <c r="A67" s="163"/>
      <c r="B67" s="163"/>
      <c r="C67" s="163"/>
      <c r="D67" s="163"/>
      <c r="E67" s="163"/>
      <c r="F67" s="163"/>
      <c r="G67" s="163"/>
      <c r="H67" s="163"/>
      <c r="I67" s="163"/>
      <c r="J67" s="163"/>
      <c r="K67" s="163"/>
      <c r="L67" s="163"/>
      <c r="M67" s="166"/>
      <c r="N67" s="166"/>
      <c r="O67" s="166"/>
      <c r="P67" s="166"/>
      <c r="Q67" s="166"/>
      <c r="R67" s="166"/>
      <c r="S67" s="166"/>
      <c r="T67" s="166"/>
      <c r="U67" s="166"/>
      <c r="V67" s="166"/>
      <c r="W67" s="166"/>
      <c r="X67" s="166"/>
      <c r="Y67" s="134">
        <f t="shared" si="0"/>
        <v>0</v>
      </c>
    </row>
    <row r="68" spans="1:25" x14ac:dyDescent="0.25">
      <c r="A68" s="163"/>
      <c r="B68" s="163"/>
      <c r="C68" s="163"/>
      <c r="D68" s="163"/>
      <c r="E68" s="163"/>
      <c r="F68" s="163"/>
      <c r="G68" s="163"/>
      <c r="H68" s="163"/>
      <c r="I68" s="163"/>
      <c r="J68" s="163"/>
      <c r="K68" s="163"/>
      <c r="L68" s="163"/>
      <c r="M68" s="166"/>
      <c r="N68" s="166"/>
      <c r="O68" s="166"/>
      <c r="P68" s="166"/>
      <c r="Q68" s="166"/>
      <c r="R68" s="166"/>
      <c r="S68" s="166"/>
      <c r="T68" s="166"/>
      <c r="U68" s="166"/>
      <c r="V68" s="166"/>
      <c r="W68" s="166"/>
      <c r="X68" s="166"/>
      <c r="Y68" s="134">
        <f t="shared" si="0"/>
        <v>0</v>
      </c>
    </row>
    <row r="69" spans="1:25" x14ac:dyDescent="0.25">
      <c r="A69" s="163"/>
      <c r="B69" s="163"/>
      <c r="C69" s="163"/>
      <c r="D69" s="163"/>
      <c r="E69" s="163"/>
      <c r="F69" s="163"/>
      <c r="G69" s="163"/>
      <c r="H69" s="163"/>
      <c r="I69" s="163"/>
      <c r="J69" s="163"/>
      <c r="K69" s="163"/>
      <c r="L69" s="163"/>
      <c r="M69" s="166"/>
      <c r="N69" s="166"/>
      <c r="O69" s="166"/>
      <c r="P69" s="166"/>
      <c r="Q69" s="166"/>
      <c r="R69" s="166"/>
      <c r="S69" s="166"/>
      <c r="T69" s="166"/>
      <c r="U69" s="166"/>
      <c r="V69" s="166"/>
      <c r="W69" s="166"/>
      <c r="X69" s="166"/>
      <c r="Y69" s="134">
        <f t="shared" si="0"/>
        <v>0</v>
      </c>
    </row>
    <row r="70" spans="1:25" x14ac:dyDescent="0.25">
      <c r="A70" s="163"/>
      <c r="B70" s="163"/>
      <c r="C70" s="163"/>
      <c r="D70" s="163"/>
      <c r="E70" s="163"/>
      <c r="F70" s="163"/>
      <c r="G70" s="163"/>
      <c r="H70" s="163"/>
      <c r="I70" s="163"/>
      <c r="J70" s="163"/>
      <c r="K70" s="163"/>
      <c r="L70" s="163"/>
      <c r="M70" s="166"/>
      <c r="N70" s="166"/>
      <c r="O70" s="166"/>
      <c r="P70" s="166"/>
      <c r="Q70" s="166"/>
      <c r="R70" s="166"/>
      <c r="S70" s="166"/>
      <c r="T70" s="166"/>
      <c r="U70" s="166"/>
      <c r="V70" s="166"/>
      <c r="W70" s="166"/>
      <c r="X70" s="166"/>
      <c r="Y70" s="134">
        <f t="shared" si="0"/>
        <v>0</v>
      </c>
    </row>
    <row r="71" spans="1:25" x14ac:dyDescent="0.25">
      <c r="A71" s="163"/>
      <c r="B71" s="163"/>
      <c r="C71" s="163"/>
      <c r="D71" s="163"/>
      <c r="E71" s="163"/>
      <c r="F71" s="163"/>
      <c r="G71" s="163"/>
      <c r="H71" s="163"/>
      <c r="I71" s="163"/>
      <c r="J71" s="163"/>
      <c r="K71" s="163"/>
      <c r="L71" s="163"/>
      <c r="M71" s="166"/>
      <c r="N71" s="166"/>
      <c r="O71" s="166"/>
      <c r="P71" s="166"/>
      <c r="Q71" s="166"/>
      <c r="R71" s="166"/>
      <c r="S71" s="166"/>
      <c r="T71" s="166"/>
      <c r="U71" s="166"/>
      <c r="V71" s="166"/>
      <c r="W71" s="166"/>
      <c r="X71" s="166"/>
      <c r="Y71" s="134">
        <f t="shared" si="0"/>
        <v>0</v>
      </c>
    </row>
    <row r="72" spans="1:25" x14ac:dyDescent="0.25">
      <c r="A72" s="163"/>
      <c r="B72" s="163"/>
      <c r="C72" s="163"/>
      <c r="D72" s="163"/>
      <c r="E72" s="163"/>
      <c r="F72" s="163"/>
      <c r="G72" s="163"/>
      <c r="H72" s="163"/>
      <c r="I72" s="163"/>
      <c r="J72" s="163"/>
      <c r="K72" s="163"/>
      <c r="L72" s="163"/>
      <c r="M72" s="166"/>
      <c r="N72" s="166"/>
      <c r="O72" s="166"/>
      <c r="P72" s="166"/>
      <c r="Q72" s="166"/>
      <c r="R72" s="166"/>
      <c r="S72" s="166"/>
      <c r="T72" s="166"/>
      <c r="U72" s="166"/>
      <c r="V72" s="166"/>
      <c r="W72" s="166"/>
      <c r="X72" s="166"/>
      <c r="Y72" s="134">
        <f t="shared" si="0"/>
        <v>0</v>
      </c>
    </row>
    <row r="73" spans="1:25" x14ac:dyDescent="0.25">
      <c r="A73" s="163"/>
      <c r="B73" s="163"/>
      <c r="C73" s="163"/>
      <c r="D73" s="163"/>
      <c r="E73" s="163"/>
      <c r="F73" s="163"/>
      <c r="G73" s="163"/>
      <c r="H73" s="163"/>
      <c r="I73" s="163"/>
      <c r="J73" s="163"/>
      <c r="K73" s="163"/>
      <c r="L73" s="163"/>
      <c r="M73" s="166"/>
      <c r="N73" s="166"/>
      <c r="O73" s="166"/>
      <c r="P73" s="166"/>
      <c r="Q73" s="166"/>
      <c r="R73" s="166"/>
      <c r="S73" s="166"/>
      <c r="T73" s="166"/>
      <c r="U73" s="166"/>
      <c r="V73" s="166"/>
      <c r="W73" s="166"/>
      <c r="X73" s="166"/>
      <c r="Y73" s="134">
        <f t="shared" si="0"/>
        <v>0</v>
      </c>
    </row>
    <row r="74" spans="1:25" x14ac:dyDescent="0.25">
      <c r="A74" s="163"/>
      <c r="B74" s="163"/>
      <c r="C74" s="163"/>
      <c r="D74" s="163"/>
      <c r="E74" s="163"/>
      <c r="F74" s="163"/>
      <c r="G74" s="163"/>
      <c r="H74" s="163"/>
      <c r="I74" s="163"/>
      <c r="J74" s="163"/>
      <c r="K74" s="163"/>
      <c r="L74" s="163"/>
      <c r="M74" s="166"/>
      <c r="N74" s="166"/>
      <c r="O74" s="166"/>
      <c r="P74" s="166"/>
      <c r="Q74" s="166"/>
      <c r="R74" s="166"/>
      <c r="S74" s="166"/>
      <c r="T74" s="166"/>
      <c r="U74" s="166"/>
      <c r="V74" s="166"/>
      <c r="W74" s="166"/>
      <c r="X74" s="166"/>
      <c r="Y74" s="134">
        <f t="shared" si="0"/>
        <v>0</v>
      </c>
    </row>
    <row r="75" spans="1:25" x14ac:dyDescent="0.25">
      <c r="A75" s="163"/>
      <c r="B75" s="163"/>
      <c r="C75" s="163"/>
      <c r="D75" s="163"/>
      <c r="E75" s="163"/>
      <c r="F75" s="163"/>
      <c r="G75" s="163"/>
      <c r="H75" s="163"/>
      <c r="I75" s="163"/>
      <c r="J75" s="163"/>
      <c r="K75" s="163"/>
      <c r="L75" s="163"/>
      <c r="M75" s="166"/>
      <c r="N75" s="166"/>
      <c r="O75" s="166"/>
      <c r="P75" s="166"/>
      <c r="Q75" s="166"/>
      <c r="R75" s="166"/>
      <c r="S75" s="166"/>
      <c r="T75" s="166"/>
      <c r="U75" s="166"/>
      <c r="V75" s="166"/>
      <c r="W75" s="166"/>
      <c r="X75" s="166"/>
      <c r="Y75" s="134">
        <f t="shared" si="0"/>
        <v>0</v>
      </c>
    </row>
    <row r="76" spans="1:25" x14ac:dyDescent="0.25">
      <c r="A76" s="163"/>
      <c r="B76" s="163"/>
      <c r="C76" s="163"/>
      <c r="D76" s="163"/>
      <c r="E76" s="163"/>
      <c r="F76" s="163"/>
      <c r="G76" s="163"/>
      <c r="H76" s="163"/>
      <c r="I76" s="163"/>
      <c r="J76" s="163"/>
      <c r="K76" s="163"/>
      <c r="L76" s="163"/>
      <c r="M76" s="166"/>
      <c r="N76" s="166"/>
      <c r="O76" s="166"/>
      <c r="P76" s="166"/>
      <c r="Q76" s="166"/>
      <c r="R76" s="166"/>
      <c r="S76" s="166"/>
      <c r="T76" s="166"/>
      <c r="U76" s="166"/>
      <c r="V76" s="166"/>
      <c r="W76" s="166"/>
      <c r="X76" s="166"/>
      <c r="Y76" s="134">
        <f t="shared" si="0"/>
        <v>0</v>
      </c>
    </row>
    <row r="77" spans="1:25" x14ac:dyDescent="0.25">
      <c r="A77" s="163"/>
      <c r="B77" s="163"/>
      <c r="C77" s="163"/>
      <c r="D77" s="163"/>
      <c r="E77" s="163"/>
      <c r="F77" s="163"/>
      <c r="G77" s="163"/>
      <c r="H77" s="163"/>
      <c r="I77" s="163"/>
      <c r="J77" s="163"/>
      <c r="K77" s="163"/>
      <c r="L77" s="163"/>
      <c r="M77" s="166"/>
      <c r="N77" s="166"/>
      <c r="O77" s="166"/>
      <c r="P77" s="166"/>
      <c r="Q77" s="166"/>
      <c r="R77" s="166"/>
      <c r="S77" s="166"/>
      <c r="T77" s="166"/>
      <c r="U77" s="166"/>
      <c r="V77" s="166"/>
      <c r="W77" s="166"/>
      <c r="X77" s="166"/>
      <c r="Y77" s="134">
        <f t="shared" si="0"/>
        <v>0</v>
      </c>
    </row>
    <row r="78" spans="1:25" x14ac:dyDescent="0.25">
      <c r="A78" s="163"/>
      <c r="B78" s="163"/>
      <c r="C78" s="163"/>
      <c r="D78" s="163"/>
      <c r="E78" s="163"/>
      <c r="F78" s="163"/>
      <c r="G78" s="163"/>
      <c r="H78" s="163"/>
      <c r="I78" s="163"/>
      <c r="J78" s="163"/>
      <c r="K78" s="163"/>
      <c r="L78" s="163"/>
      <c r="M78" s="166"/>
      <c r="N78" s="166"/>
      <c r="O78" s="166"/>
      <c r="P78" s="166"/>
      <c r="Q78" s="166"/>
      <c r="R78" s="166"/>
      <c r="S78" s="166"/>
      <c r="T78" s="166"/>
      <c r="U78" s="166"/>
      <c r="V78" s="166"/>
      <c r="W78" s="166"/>
      <c r="X78" s="166"/>
      <c r="Y78" s="134">
        <f t="shared" si="0"/>
        <v>0</v>
      </c>
    </row>
    <row r="79" spans="1:25" x14ac:dyDescent="0.25">
      <c r="A79" s="163"/>
      <c r="B79" s="163"/>
      <c r="C79" s="163"/>
      <c r="D79" s="163"/>
      <c r="E79" s="163"/>
      <c r="F79" s="163"/>
      <c r="G79" s="163"/>
      <c r="H79" s="163"/>
      <c r="I79" s="163"/>
      <c r="J79" s="163"/>
      <c r="K79" s="163"/>
      <c r="L79" s="163"/>
      <c r="M79" s="166"/>
      <c r="N79" s="166"/>
      <c r="O79" s="166"/>
      <c r="P79" s="166"/>
      <c r="Q79" s="166"/>
      <c r="R79" s="166"/>
      <c r="S79" s="166"/>
      <c r="T79" s="166"/>
      <c r="U79" s="166"/>
      <c r="V79" s="166"/>
      <c r="W79" s="166"/>
      <c r="X79" s="166"/>
      <c r="Y79" s="134">
        <f t="shared" si="0"/>
        <v>0</v>
      </c>
    </row>
    <row r="80" spans="1:25" x14ac:dyDescent="0.25">
      <c r="A80" s="163"/>
      <c r="B80" s="163"/>
      <c r="C80" s="163"/>
      <c r="D80" s="163"/>
      <c r="E80" s="163"/>
      <c r="F80" s="163"/>
      <c r="G80" s="163"/>
      <c r="H80" s="163"/>
      <c r="I80" s="163"/>
      <c r="J80" s="163"/>
      <c r="K80" s="163"/>
      <c r="L80" s="163"/>
      <c r="M80" s="166"/>
      <c r="N80" s="166"/>
      <c r="O80" s="166"/>
      <c r="P80" s="166"/>
      <c r="Q80" s="166"/>
      <c r="R80" s="166"/>
      <c r="S80" s="166"/>
      <c r="T80" s="166"/>
      <c r="U80" s="166"/>
      <c r="V80" s="166"/>
      <c r="W80" s="166"/>
      <c r="X80" s="166"/>
      <c r="Y80" s="134">
        <f t="shared" si="0"/>
        <v>0</v>
      </c>
    </row>
    <row r="81" spans="1:25" x14ac:dyDescent="0.25">
      <c r="A81" s="163"/>
      <c r="B81" s="163"/>
      <c r="C81" s="163"/>
      <c r="D81" s="163"/>
      <c r="E81" s="163"/>
      <c r="F81" s="163"/>
      <c r="G81" s="163"/>
      <c r="H81" s="163"/>
      <c r="I81" s="163"/>
      <c r="J81" s="163"/>
      <c r="K81" s="163"/>
      <c r="L81" s="163"/>
      <c r="M81" s="166"/>
      <c r="N81" s="166"/>
      <c r="O81" s="166"/>
      <c r="P81" s="166"/>
      <c r="Q81" s="166"/>
      <c r="R81" s="166"/>
      <c r="S81" s="166"/>
      <c r="T81" s="166"/>
      <c r="U81" s="166"/>
      <c r="V81" s="166"/>
      <c r="W81" s="166"/>
      <c r="X81" s="166"/>
      <c r="Y81" s="134">
        <f t="shared" si="0"/>
        <v>0</v>
      </c>
    </row>
    <row r="82" spans="1:25" x14ac:dyDescent="0.25">
      <c r="A82" s="163"/>
      <c r="B82" s="163"/>
      <c r="C82" s="163"/>
      <c r="D82" s="163"/>
      <c r="E82" s="163"/>
      <c r="F82" s="163"/>
      <c r="G82" s="163"/>
      <c r="H82" s="163"/>
      <c r="I82" s="163"/>
      <c r="J82" s="163"/>
      <c r="K82" s="163"/>
      <c r="L82" s="163"/>
      <c r="M82" s="166"/>
      <c r="N82" s="166"/>
      <c r="O82" s="166"/>
      <c r="P82" s="166"/>
      <c r="Q82" s="166"/>
      <c r="R82" s="166"/>
      <c r="S82" s="166"/>
      <c r="T82" s="166"/>
      <c r="U82" s="166"/>
      <c r="V82" s="166"/>
      <c r="W82" s="166"/>
      <c r="X82" s="166"/>
      <c r="Y82" s="134">
        <f t="shared" si="0"/>
        <v>0</v>
      </c>
    </row>
    <row r="83" spans="1:25" x14ac:dyDescent="0.25">
      <c r="A83" s="163"/>
      <c r="B83" s="163"/>
      <c r="C83" s="163"/>
      <c r="D83" s="163"/>
      <c r="E83" s="163"/>
      <c r="F83" s="163"/>
      <c r="G83" s="163"/>
      <c r="H83" s="163"/>
      <c r="I83" s="163"/>
      <c r="J83" s="163"/>
      <c r="K83" s="163"/>
      <c r="L83" s="163"/>
      <c r="M83" s="166"/>
      <c r="N83" s="166"/>
      <c r="O83" s="166"/>
      <c r="P83" s="166"/>
      <c r="Q83" s="166"/>
      <c r="R83" s="166"/>
      <c r="S83" s="166"/>
      <c r="T83" s="166"/>
      <c r="U83" s="166"/>
      <c r="V83" s="166"/>
      <c r="W83" s="166"/>
      <c r="X83" s="166"/>
      <c r="Y83" s="134">
        <f t="shared" si="0"/>
        <v>0</v>
      </c>
    </row>
    <row r="84" spans="1:25" x14ac:dyDescent="0.25">
      <c r="A84" s="163"/>
      <c r="B84" s="163"/>
      <c r="C84" s="163"/>
      <c r="D84" s="163"/>
      <c r="E84" s="163"/>
      <c r="F84" s="163"/>
      <c r="G84" s="163"/>
      <c r="H84" s="163"/>
      <c r="I84" s="163"/>
      <c r="J84" s="163"/>
      <c r="K84" s="163"/>
      <c r="L84" s="163"/>
      <c r="M84" s="166"/>
      <c r="N84" s="166"/>
      <c r="O84" s="166"/>
      <c r="P84" s="166"/>
      <c r="Q84" s="166"/>
      <c r="R84" s="166"/>
      <c r="S84" s="166"/>
      <c r="T84" s="166"/>
      <c r="U84" s="166"/>
      <c r="V84" s="166"/>
      <c r="W84" s="166"/>
      <c r="X84" s="166"/>
      <c r="Y84" s="134">
        <f t="shared" ref="Y84:Y147" si="1">SUM(M84:X84)</f>
        <v>0</v>
      </c>
    </row>
    <row r="85" spans="1:25" x14ac:dyDescent="0.25">
      <c r="A85" s="163"/>
      <c r="B85" s="163"/>
      <c r="C85" s="163"/>
      <c r="D85" s="163"/>
      <c r="E85" s="163"/>
      <c r="F85" s="163"/>
      <c r="G85" s="163"/>
      <c r="H85" s="163"/>
      <c r="I85" s="163"/>
      <c r="J85" s="163"/>
      <c r="K85" s="163"/>
      <c r="L85" s="163"/>
      <c r="M85" s="166"/>
      <c r="N85" s="166"/>
      <c r="O85" s="166"/>
      <c r="P85" s="166"/>
      <c r="Q85" s="166"/>
      <c r="R85" s="166"/>
      <c r="S85" s="166"/>
      <c r="T85" s="166"/>
      <c r="U85" s="166"/>
      <c r="V85" s="166"/>
      <c r="W85" s="166"/>
      <c r="X85" s="166"/>
      <c r="Y85" s="134">
        <f t="shared" si="1"/>
        <v>0</v>
      </c>
    </row>
    <row r="86" spans="1:25" x14ac:dyDescent="0.25">
      <c r="A86" s="163"/>
      <c r="B86" s="163"/>
      <c r="C86" s="163"/>
      <c r="D86" s="163"/>
      <c r="E86" s="163"/>
      <c r="F86" s="163"/>
      <c r="G86" s="163"/>
      <c r="H86" s="163"/>
      <c r="I86" s="163"/>
      <c r="J86" s="163"/>
      <c r="K86" s="163"/>
      <c r="L86" s="163"/>
      <c r="M86" s="166"/>
      <c r="N86" s="166"/>
      <c r="O86" s="166"/>
      <c r="P86" s="166"/>
      <c r="Q86" s="166"/>
      <c r="R86" s="166"/>
      <c r="S86" s="166"/>
      <c r="T86" s="166"/>
      <c r="U86" s="166"/>
      <c r="V86" s="166"/>
      <c r="W86" s="166"/>
      <c r="X86" s="166"/>
      <c r="Y86" s="134">
        <f t="shared" si="1"/>
        <v>0</v>
      </c>
    </row>
    <row r="87" spans="1:25" x14ac:dyDescent="0.25">
      <c r="A87" s="163"/>
      <c r="B87" s="163"/>
      <c r="C87" s="163"/>
      <c r="D87" s="163"/>
      <c r="E87" s="163"/>
      <c r="F87" s="163"/>
      <c r="G87" s="163"/>
      <c r="H87" s="163"/>
      <c r="I87" s="163"/>
      <c r="J87" s="163"/>
      <c r="K87" s="163"/>
      <c r="L87" s="163"/>
      <c r="M87" s="166"/>
      <c r="N87" s="166"/>
      <c r="O87" s="166"/>
      <c r="P87" s="166"/>
      <c r="Q87" s="166"/>
      <c r="R87" s="166"/>
      <c r="S87" s="166"/>
      <c r="T87" s="166"/>
      <c r="U87" s="166"/>
      <c r="V87" s="166"/>
      <c r="W87" s="166"/>
      <c r="X87" s="166"/>
      <c r="Y87" s="134">
        <f t="shared" si="1"/>
        <v>0</v>
      </c>
    </row>
    <row r="88" spans="1:25" x14ac:dyDescent="0.25">
      <c r="A88" s="163"/>
      <c r="B88" s="163"/>
      <c r="C88" s="163"/>
      <c r="D88" s="163"/>
      <c r="E88" s="163"/>
      <c r="F88" s="163"/>
      <c r="G88" s="163"/>
      <c r="H88" s="163"/>
      <c r="I88" s="163"/>
      <c r="J88" s="163"/>
      <c r="K88" s="163"/>
      <c r="L88" s="163"/>
      <c r="M88" s="166"/>
      <c r="N88" s="166"/>
      <c r="O88" s="166"/>
      <c r="P88" s="166"/>
      <c r="Q88" s="166"/>
      <c r="R88" s="166"/>
      <c r="S88" s="166"/>
      <c r="T88" s="166"/>
      <c r="U88" s="166"/>
      <c r="V88" s="166"/>
      <c r="W88" s="166"/>
      <c r="X88" s="166"/>
      <c r="Y88" s="134">
        <f t="shared" si="1"/>
        <v>0</v>
      </c>
    </row>
    <row r="89" spans="1:25" x14ac:dyDescent="0.25">
      <c r="A89" s="163"/>
      <c r="B89" s="163"/>
      <c r="C89" s="163"/>
      <c r="D89" s="163"/>
      <c r="E89" s="163"/>
      <c r="F89" s="163"/>
      <c r="G89" s="163"/>
      <c r="H89" s="163"/>
      <c r="I89" s="163"/>
      <c r="J89" s="163"/>
      <c r="K89" s="163"/>
      <c r="L89" s="163"/>
      <c r="M89" s="166"/>
      <c r="N89" s="166"/>
      <c r="O89" s="166"/>
      <c r="P89" s="166"/>
      <c r="Q89" s="166"/>
      <c r="R89" s="166"/>
      <c r="S89" s="166"/>
      <c r="T89" s="166"/>
      <c r="U89" s="166"/>
      <c r="V89" s="166"/>
      <c r="W89" s="166"/>
      <c r="X89" s="166"/>
      <c r="Y89" s="134">
        <f t="shared" si="1"/>
        <v>0</v>
      </c>
    </row>
    <row r="90" spans="1:25" x14ac:dyDescent="0.25">
      <c r="A90" s="163"/>
      <c r="B90" s="163"/>
      <c r="C90" s="163"/>
      <c r="D90" s="163"/>
      <c r="E90" s="163"/>
      <c r="F90" s="163"/>
      <c r="G90" s="163"/>
      <c r="H90" s="163"/>
      <c r="I90" s="163"/>
      <c r="J90" s="163"/>
      <c r="K90" s="163"/>
      <c r="L90" s="163"/>
      <c r="M90" s="166"/>
      <c r="N90" s="166"/>
      <c r="O90" s="166"/>
      <c r="P90" s="166"/>
      <c r="Q90" s="166"/>
      <c r="R90" s="166"/>
      <c r="S90" s="166"/>
      <c r="T90" s="166"/>
      <c r="U90" s="166"/>
      <c r="V90" s="166"/>
      <c r="W90" s="166"/>
      <c r="X90" s="166"/>
      <c r="Y90" s="134">
        <f t="shared" si="1"/>
        <v>0</v>
      </c>
    </row>
    <row r="91" spans="1:25" x14ac:dyDescent="0.25">
      <c r="A91" s="163"/>
      <c r="B91" s="163"/>
      <c r="C91" s="163"/>
      <c r="D91" s="163"/>
      <c r="E91" s="163"/>
      <c r="F91" s="163"/>
      <c r="G91" s="163"/>
      <c r="H91" s="163"/>
      <c r="I91" s="163"/>
      <c r="J91" s="163"/>
      <c r="K91" s="163"/>
      <c r="L91" s="163"/>
      <c r="M91" s="166"/>
      <c r="N91" s="166"/>
      <c r="O91" s="166"/>
      <c r="P91" s="166"/>
      <c r="Q91" s="166"/>
      <c r="R91" s="166"/>
      <c r="S91" s="166"/>
      <c r="T91" s="166"/>
      <c r="U91" s="166"/>
      <c r="V91" s="166"/>
      <c r="W91" s="166"/>
      <c r="X91" s="166"/>
      <c r="Y91" s="134">
        <f t="shared" si="1"/>
        <v>0</v>
      </c>
    </row>
    <row r="92" spans="1:25" x14ac:dyDescent="0.25">
      <c r="A92" s="163"/>
      <c r="B92" s="163"/>
      <c r="C92" s="163"/>
      <c r="D92" s="163"/>
      <c r="E92" s="163"/>
      <c r="F92" s="163"/>
      <c r="G92" s="163"/>
      <c r="H92" s="163"/>
      <c r="I92" s="163"/>
      <c r="J92" s="163"/>
      <c r="K92" s="163"/>
      <c r="L92" s="163"/>
      <c r="M92" s="166"/>
      <c r="N92" s="166"/>
      <c r="O92" s="166"/>
      <c r="P92" s="166"/>
      <c r="Q92" s="166"/>
      <c r="R92" s="166"/>
      <c r="S92" s="166"/>
      <c r="T92" s="166"/>
      <c r="U92" s="166"/>
      <c r="V92" s="166"/>
      <c r="W92" s="166"/>
      <c r="X92" s="166"/>
      <c r="Y92" s="134">
        <f t="shared" si="1"/>
        <v>0</v>
      </c>
    </row>
    <row r="93" spans="1:25" x14ac:dyDescent="0.25">
      <c r="A93" s="163"/>
      <c r="B93" s="163"/>
      <c r="C93" s="163"/>
      <c r="D93" s="163"/>
      <c r="E93" s="163"/>
      <c r="F93" s="163"/>
      <c r="G93" s="163"/>
      <c r="H93" s="163"/>
      <c r="I93" s="163"/>
      <c r="J93" s="163"/>
      <c r="K93" s="163"/>
      <c r="L93" s="163"/>
      <c r="M93" s="166"/>
      <c r="N93" s="166"/>
      <c r="O93" s="166"/>
      <c r="P93" s="166"/>
      <c r="Q93" s="166"/>
      <c r="R93" s="166"/>
      <c r="S93" s="166"/>
      <c r="T93" s="166"/>
      <c r="U93" s="166"/>
      <c r="V93" s="166"/>
      <c r="W93" s="166"/>
      <c r="X93" s="166"/>
      <c r="Y93" s="134">
        <f t="shared" si="1"/>
        <v>0</v>
      </c>
    </row>
    <row r="94" spans="1:25" x14ac:dyDescent="0.25">
      <c r="A94" s="163"/>
      <c r="B94" s="163"/>
      <c r="C94" s="163"/>
      <c r="D94" s="163"/>
      <c r="E94" s="163"/>
      <c r="F94" s="163"/>
      <c r="G94" s="163"/>
      <c r="H94" s="163"/>
      <c r="I94" s="163"/>
      <c r="J94" s="163"/>
      <c r="K94" s="163"/>
      <c r="L94" s="163"/>
      <c r="M94" s="166"/>
      <c r="N94" s="166"/>
      <c r="O94" s="166"/>
      <c r="P94" s="166"/>
      <c r="Q94" s="166"/>
      <c r="R94" s="166"/>
      <c r="S94" s="166"/>
      <c r="T94" s="166"/>
      <c r="U94" s="166"/>
      <c r="V94" s="166"/>
      <c r="W94" s="166"/>
      <c r="X94" s="166"/>
      <c r="Y94" s="134">
        <f t="shared" si="1"/>
        <v>0</v>
      </c>
    </row>
    <row r="95" spans="1:25" x14ac:dyDescent="0.25">
      <c r="A95" s="163"/>
      <c r="B95" s="163"/>
      <c r="C95" s="163"/>
      <c r="D95" s="163"/>
      <c r="E95" s="163"/>
      <c r="F95" s="163"/>
      <c r="G95" s="163"/>
      <c r="H95" s="163"/>
      <c r="I95" s="163"/>
      <c r="J95" s="163"/>
      <c r="K95" s="163"/>
      <c r="L95" s="163"/>
      <c r="M95" s="166"/>
      <c r="N95" s="166"/>
      <c r="O95" s="166"/>
      <c r="P95" s="166"/>
      <c r="Q95" s="166"/>
      <c r="R95" s="166"/>
      <c r="S95" s="166"/>
      <c r="T95" s="166"/>
      <c r="U95" s="166"/>
      <c r="V95" s="166"/>
      <c r="W95" s="166"/>
      <c r="X95" s="166"/>
      <c r="Y95" s="134">
        <f t="shared" si="1"/>
        <v>0</v>
      </c>
    </row>
    <row r="96" spans="1:25" x14ac:dyDescent="0.25">
      <c r="A96" s="163"/>
      <c r="B96" s="163"/>
      <c r="C96" s="163"/>
      <c r="D96" s="163"/>
      <c r="E96" s="163"/>
      <c r="F96" s="163"/>
      <c r="G96" s="163"/>
      <c r="H96" s="163"/>
      <c r="I96" s="163"/>
      <c r="J96" s="163"/>
      <c r="K96" s="163"/>
      <c r="L96" s="163"/>
      <c r="M96" s="166"/>
      <c r="N96" s="166"/>
      <c r="O96" s="166"/>
      <c r="P96" s="166"/>
      <c r="Q96" s="166"/>
      <c r="R96" s="166"/>
      <c r="S96" s="166"/>
      <c r="T96" s="166"/>
      <c r="U96" s="166"/>
      <c r="V96" s="166"/>
      <c r="W96" s="166"/>
      <c r="X96" s="166"/>
      <c r="Y96" s="134">
        <f t="shared" si="1"/>
        <v>0</v>
      </c>
    </row>
    <row r="97" spans="1:25" x14ac:dyDescent="0.25">
      <c r="A97" s="163"/>
      <c r="B97" s="163"/>
      <c r="C97" s="163"/>
      <c r="D97" s="163"/>
      <c r="E97" s="163"/>
      <c r="F97" s="163"/>
      <c r="G97" s="163"/>
      <c r="H97" s="163"/>
      <c r="I97" s="163"/>
      <c r="J97" s="163"/>
      <c r="K97" s="163"/>
      <c r="L97" s="163"/>
      <c r="M97" s="166"/>
      <c r="N97" s="166"/>
      <c r="O97" s="166"/>
      <c r="P97" s="166"/>
      <c r="Q97" s="166"/>
      <c r="R97" s="166"/>
      <c r="S97" s="166"/>
      <c r="T97" s="166"/>
      <c r="U97" s="166"/>
      <c r="V97" s="166"/>
      <c r="W97" s="166"/>
      <c r="X97" s="166"/>
      <c r="Y97" s="134">
        <f t="shared" si="1"/>
        <v>0</v>
      </c>
    </row>
    <row r="98" spans="1:25" x14ac:dyDescent="0.25">
      <c r="A98" s="163"/>
      <c r="B98" s="163"/>
      <c r="C98" s="163"/>
      <c r="D98" s="163"/>
      <c r="E98" s="163"/>
      <c r="F98" s="163"/>
      <c r="G98" s="163"/>
      <c r="H98" s="163"/>
      <c r="I98" s="163"/>
      <c r="J98" s="163"/>
      <c r="K98" s="163"/>
      <c r="L98" s="163"/>
      <c r="M98" s="166"/>
      <c r="N98" s="166"/>
      <c r="O98" s="166"/>
      <c r="P98" s="166"/>
      <c r="Q98" s="166"/>
      <c r="R98" s="166"/>
      <c r="S98" s="166"/>
      <c r="T98" s="166"/>
      <c r="U98" s="166"/>
      <c r="V98" s="166"/>
      <c r="W98" s="166"/>
      <c r="X98" s="166"/>
      <c r="Y98" s="134">
        <f t="shared" si="1"/>
        <v>0</v>
      </c>
    </row>
    <row r="99" spans="1:25" x14ac:dyDescent="0.25">
      <c r="A99" s="163"/>
      <c r="B99" s="163"/>
      <c r="C99" s="163"/>
      <c r="D99" s="163"/>
      <c r="E99" s="163"/>
      <c r="F99" s="163"/>
      <c r="G99" s="163"/>
      <c r="H99" s="163"/>
      <c r="I99" s="163"/>
      <c r="J99" s="163"/>
      <c r="K99" s="163"/>
      <c r="L99" s="163"/>
      <c r="M99" s="166"/>
      <c r="N99" s="166"/>
      <c r="O99" s="166"/>
      <c r="P99" s="166"/>
      <c r="Q99" s="166"/>
      <c r="R99" s="166"/>
      <c r="S99" s="166"/>
      <c r="T99" s="166"/>
      <c r="U99" s="166"/>
      <c r="V99" s="166"/>
      <c r="W99" s="166"/>
      <c r="X99" s="166"/>
      <c r="Y99" s="134">
        <f t="shared" si="1"/>
        <v>0</v>
      </c>
    </row>
    <row r="100" spans="1:25" x14ac:dyDescent="0.25">
      <c r="A100" s="163"/>
      <c r="B100" s="163"/>
      <c r="C100" s="163"/>
      <c r="D100" s="163"/>
      <c r="E100" s="163"/>
      <c r="F100" s="163"/>
      <c r="G100" s="163"/>
      <c r="H100" s="163"/>
      <c r="I100" s="163"/>
      <c r="J100" s="163"/>
      <c r="K100" s="163"/>
      <c r="L100" s="163"/>
      <c r="M100" s="166"/>
      <c r="N100" s="166"/>
      <c r="O100" s="166"/>
      <c r="P100" s="166"/>
      <c r="Q100" s="166"/>
      <c r="R100" s="166"/>
      <c r="S100" s="166"/>
      <c r="T100" s="166"/>
      <c r="U100" s="166"/>
      <c r="V100" s="166"/>
      <c r="W100" s="166"/>
      <c r="X100" s="166"/>
      <c r="Y100" s="134">
        <f t="shared" si="1"/>
        <v>0</v>
      </c>
    </row>
    <row r="101" spans="1:25" x14ac:dyDescent="0.25">
      <c r="A101" s="163"/>
      <c r="B101" s="163"/>
      <c r="C101" s="163"/>
      <c r="D101" s="163"/>
      <c r="E101" s="163"/>
      <c r="F101" s="163"/>
      <c r="G101" s="163"/>
      <c r="H101" s="163"/>
      <c r="I101" s="163"/>
      <c r="J101" s="163"/>
      <c r="K101" s="163"/>
      <c r="L101" s="163"/>
      <c r="M101" s="166"/>
      <c r="N101" s="166"/>
      <c r="O101" s="166"/>
      <c r="P101" s="166"/>
      <c r="Q101" s="166"/>
      <c r="R101" s="166"/>
      <c r="S101" s="166"/>
      <c r="T101" s="166"/>
      <c r="U101" s="166"/>
      <c r="V101" s="166"/>
      <c r="W101" s="166"/>
      <c r="X101" s="166"/>
      <c r="Y101" s="134">
        <f t="shared" si="1"/>
        <v>0</v>
      </c>
    </row>
    <row r="102" spans="1:25" x14ac:dyDescent="0.25">
      <c r="A102" s="163"/>
      <c r="B102" s="163"/>
      <c r="C102" s="163"/>
      <c r="D102" s="163"/>
      <c r="E102" s="163"/>
      <c r="F102" s="163"/>
      <c r="G102" s="163"/>
      <c r="H102" s="163"/>
      <c r="I102" s="163"/>
      <c r="J102" s="163"/>
      <c r="K102" s="163"/>
      <c r="L102" s="163"/>
      <c r="M102" s="166"/>
      <c r="N102" s="166"/>
      <c r="O102" s="166"/>
      <c r="P102" s="166"/>
      <c r="Q102" s="166"/>
      <c r="R102" s="166"/>
      <c r="S102" s="166"/>
      <c r="T102" s="166"/>
      <c r="U102" s="166"/>
      <c r="V102" s="166"/>
      <c r="W102" s="166"/>
      <c r="X102" s="166"/>
      <c r="Y102" s="134">
        <f t="shared" si="1"/>
        <v>0</v>
      </c>
    </row>
    <row r="103" spans="1:25" x14ac:dyDescent="0.25">
      <c r="A103" s="163"/>
      <c r="B103" s="163"/>
      <c r="C103" s="163"/>
      <c r="D103" s="163"/>
      <c r="E103" s="163"/>
      <c r="F103" s="163"/>
      <c r="G103" s="163"/>
      <c r="H103" s="163"/>
      <c r="I103" s="163"/>
      <c r="J103" s="163"/>
      <c r="K103" s="163"/>
      <c r="L103" s="163"/>
      <c r="M103" s="166"/>
      <c r="N103" s="166"/>
      <c r="O103" s="166"/>
      <c r="P103" s="166"/>
      <c r="Q103" s="166"/>
      <c r="R103" s="166"/>
      <c r="S103" s="166"/>
      <c r="T103" s="166"/>
      <c r="U103" s="166"/>
      <c r="V103" s="166"/>
      <c r="W103" s="166"/>
      <c r="X103" s="166"/>
      <c r="Y103" s="134">
        <f t="shared" si="1"/>
        <v>0</v>
      </c>
    </row>
    <row r="104" spans="1:25" x14ac:dyDescent="0.25">
      <c r="A104" s="163"/>
      <c r="B104" s="163"/>
      <c r="C104" s="163"/>
      <c r="D104" s="163"/>
      <c r="E104" s="163"/>
      <c r="F104" s="163"/>
      <c r="G104" s="163"/>
      <c r="H104" s="163"/>
      <c r="I104" s="163"/>
      <c r="J104" s="163"/>
      <c r="K104" s="163"/>
      <c r="L104" s="163"/>
      <c r="M104" s="166"/>
      <c r="N104" s="166"/>
      <c r="O104" s="166"/>
      <c r="P104" s="166"/>
      <c r="Q104" s="166"/>
      <c r="R104" s="166"/>
      <c r="S104" s="166"/>
      <c r="T104" s="166"/>
      <c r="U104" s="166"/>
      <c r="V104" s="166"/>
      <c r="W104" s="166"/>
      <c r="X104" s="166"/>
      <c r="Y104" s="134">
        <f t="shared" si="1"/>
        <v>0</v>
      </c>
    </row>
    <row r="105" spans="1:25" x14ac:dyDescent="0.25">
      <c r="A105" s="163"/>
      <c r="B105" s="163"/>
      <c r="C105" s="163"/>
      <c r="D105" s="163"/>
      <c r="E105" s="163"/>
      <c r="F105" s="163"/>
      <c r="G105" s="163"/>
      <c r="H105" s="163"/>
      <c r="I105" s="163"/>
      <c r="J105" s="163"/>
      <c r="K105" s="163"/>
      <c r="L105" s="163"/>
      <c r="M105" s="166"/>
      <c r="N105" s="166"/>
      <c r="O105" s="166"/>
      <c r="P105" s="166"/>
      <c r="Q105" s="166"/>
      <c r="R105" s="166"/>
      <c r="S105" s="166"/>
      <c r="T105" s="166"/>
      <c r="U105" s="166"/>
      <c r="V105" s="166"/>
      <c r="W105" s="166"/>
      <c r="X105" s="166"/>
      <c r="Y105" s="134">
        <f t="shared" si="1"/>
        <v>0</v>
      </c>
    </row>
    <row r="106" spans="1:25" x14ac:dyDescent="0.25">
      <c r="A106" s="163"/>
      <c r="B106" s="163"/>
      <c r="C106" s="163"/>
      <c r="D106" s="163"/>
      <c r="E106" s="163"/>
      <c r="F106" s="163"/>
      <c r="G106" s="163"/>
      <c r="H106" s="163"/>
      <c r="I106" s="163"/>
      <c r="J106" s="163"/>
      <c r="K106" s="163"/>
      <c r="L106" s="163"/>
      <c r="M106" s="166"/>
      <c r="N106" s="166"/>
      <c r="O106" s="166"/>
      <c r="P106" s="166"/>
      <c r="Q106" s="166"/>
      <c r="R106" s="166"/>
      <c r="S106" s="166"/>
      <c r="T106" s="166"/>
      <c r="U106" s="166"/>
      <c r="V106" s="166"/>
      <c r="W106" s="166"/>
      <c r="X106" s="166"/>
      <c r="Y106" s="134">
        <f t="shared" si="1"/>
        <v>0</v>
      </c>
    </row>
    <row r="107" spans="1:25" x14ac:dyDescent="0.25">
      <c r="A107" s="163"/>
      <c r="B107" s="163"/>
      <c r="C107" s="163"/>
      <c r="D107" s="163"/>
      <c r="E107" s="163"/>
      <c r="F107" s="163"/>
      <c r="G107" s="163"/>
      <c r="H107" s="163"/>
      <c r="I107" s="163"/>
      <c r="J107" s="163"/>
      <c r="K107" s="163"/>
      <c r="L107" s="163"/>
      <c r="M107" s="166"/>
      <c r="N107" s="166"/>
      <c r="O107" s="166"/>
      <c r="P107" s="166"/>
      <c r="Q107" s="166"/>
      <c r="R107" s="166"/>
      <c r="S107" s="166"/>
      <c r="T107" s="166"/>
      <c r="U107" s="166"/>
      <c r="V107" s="166"/>
      <c r="W107" s="166"/>
      <c r="X107" s="166"/>
      <c r="Y107" s="134">
        <f t="shared" si="1"/>
        <v>0</v>
      </c>
    </row>
    <row r="108" spans="1:25" x14ac:dyDescent="0.25">
      <c r="A108" s="163"/>
      <c r="B108" s="163"/>
      <c r="C108" s="163"/>
      <c r="D108" s="163"/>
      <c r="E108" s="163"/>
      <c r="F108" s="163"/>
      <c r="G108" s="163"/>
      <c r="H108" s="163"/>
      <c r="I108" s="163"/>
      <c r="J108" s="163"/>
      <c r="K108" s="163"/>
      <c r="L108" s="163"/>
      <c r="M108" s="166"/>
      <c r="N108" s="166"/>
      <c r="O108" s="166"/>
      <c r="P108" s="166"/>
      <c r="Q108" s="166"/>
      <c r="R108" s="166"/>
      <c r="S108" s="166"/>
      <c r="T108" s="166"/>
      <c r="U108" s="166"/>
      <c r="V108" s="166"/>
      <c r="W108" s="166"/>
      <c r="X108" s="166"/>
      <c r="Y108" s="134">
        <f t="shared" si="1"/>
        <v>0</v>
      </c>
    </row>
    <row r="109" spans="1:25" x14ac:dyDescent="0.25">
      <c r="A109" s="163"/>
      <c r="B109" s="163"/>
      <c r="C109" s="163"/>
      <c r="D109" s="163"/>
      <c r="E109" s="163"/>
      <c r="F109" s="163"/>
      <c r="G109" s="163"/>
      <c r="H109" s="163"/>
      <c r="I109" s="163"/>
      <c r="J109" s="163"/>
      <c r="K109" s="163"/>
      <c r="L109" s="163"/>
      <c r="M109" s="166"/>
      <c r="N109" s="166"/>
      <c r="O109" s="166"/>
      <c r="P109" s="166"/>
      <c r="Q109" s="166"/>
      <c r="R109" s="166"/>
      <c r="S109" s="166"/>
      <c r="T109" s="166"/>
      <c r="U109" s="166"/>
      <c r="V109" s="166"/>
      <c r="W109" s="166"/>
      <c r="X109" s="166"/>
      <c r="Y109" s="134">
        <f t="shared" si="1"/>
        <v>0</v>
      </c>
    </row>
    <row r="110" spans="1:25" x14ac:dyDescent="0.25">
      <c r="A110" s="163"/>
      <c r="B110" s="163"/>
      <c r="C110" s="163"/>
      <c r="D110" s="163"/>
      <c r="E110" s="163"/>
      <c r="F110" s="163"/>
      <c r="G110" s="163"/>
      <c r="H110" s="163"/>
      <c r="I110" s="163"/>
      <c r="J110" s="163"/>
      <c r="K110" s="163"/>
      <c r="L110" s="163"/>
      <c r="M110" s="166"/>
      <c r="N110" s="166"/>
      <c r="O110" s="166"/>
      <c r="P110" s="166"/>
      <c r="Q110" s="166"/>
      <c r="R110" s="166"/>
      <c r="S110" s="166"/>
      <c r="T110" s="166"/>
      <c r="U110" s="166"/>
      <c r="V110" s="166"/>
      <c r="W110" s="166"/>
      <c r="X110" s="166"/>
      <c r="Y110" s="134">
        <f t="shared" si="1"/>
        <v>0</v>
      </c>
    </row>
    <row r="111" spans="1:25" x14ac:dyDescent="0.25">
      <c r="A111" s="163"/>
      <c r="B111" s="163"/>
      <c r="C111" s="163"/>
      <c r="D111" s="163"/>
      <c r="E111" s="163"/>
      <c r="F111" s="163"/>
      <c r="G111" s="163"/>
      <c r="H111" s="163"/>
      <c r="I111" s="163"/>
      <c r="J111" s="163"/>
      <c r="K111" s="163"/>
      <c r="L111" s="163"/>
      <c r="M111" s="166"/>
      <c r="N111" s="166"/>
      <c r="O111" s="166"/>
      <c r="P111" s="166"/>
      <c r="Q111" s="166"/>
      <c r="R111" s="166"/>
      <c r="S111" s="166"/>
      <c r="T111" s="166"/>
      <c r="U111" s="166"/>
      <c r="V111" s="166"/>
      <c r="W111" s="166"/>
      <c r="X111" s="166"/>
      <c r="Y111" s="134">
        <f t="shared" si="1"/>
        <v>0</v>
      </c>
    </row>
    <row r="112" spans="1:25" x14ac:dyDescent="0.25">
      <c r="A112" s="163"/>
      <c r="B112" s="163"/>
      <c r="C112" s="163"/>
      <c r="D112" s="163"/>
      <c r="E112" s="163"/>
      <c r="F112" s="163"/>
      <c r="G112" s="163"/>
      <c r="H112" s="163"/>
      <c r="I112" s="163"/>
      <c r="J112" s="163"/>
      <c r="K112" s="163"/>
      <c r="L112" s="163"/>
      <c r="M112" s="166"/>
      <c r="N112" s="166"/>
      <c r="O112" s="166"/>
      <c r="P112" s="166"/>
      <c r="Q112" s="166"/>
      <c r="R112" s="166"/>
      <c r="S112" s="166"/>
      <c r="T112" s="166"/>
      <c r="U112" s="166"/>
      <c r="V112" s="166"/>
      <c r="W112" s="166"/>
      <c r="X112" s="166"/>
      <c r="Y112" s="134">
        <f t="shared" si="1"/>
        <v>0</v>
      </c>
    </row>
    <row r="113" spans="1:25" x14ac:dyDescent="0.25">
      <c r="A113" s="163"/>
      <c r="B113" s="163"/>
      <c r="C113" s="163"/>
      <c r="D113" s="163"/>
      <c r="E113" s="163"/>
      <c r="F113" s="163"/>
      <c r="G113" s="163"/>
      <c r="H113" s="163"/>
      <c r="I113" s="163"/>
      <c r="J113" s="163"/>
      <c r="K113" s="163"/>
      <c r="L113" s="163"/>
      <c r="M113" s="166"/>
      <c r="N113" s="166"/>
      <c r="O113" s="166"/>
      <c r="P113" s="166"/>
      <c r="Q113" s="166"/>
      <c r="R113" s="166"/>
      <c r="S113" s="166"/>
      <c r="T113" s="166"/>
      <c r="U113" s="166"/>
      <c r="V113" s="166"/>
      <c r="W113" s="166"/>
      <c r="X113" s="166"/>
      <c r="Y113" s="134">
        <f t="shared" si="1"/>
        <v>0</v>
      </c>
    </row>
    <row r="114" spans="1:25" x14ac:dyDescent="0.25">
      <c r="A114" s="163"/>
      <c r="B114" s="163"/>
      <c r="C114" s="163"/>
      <c r="D114" s="163"/>
      <c r="E114" s="163"/>
      <c r="F114" s="163"/>
      <c r="G114" s="163"/>
      <c r="H114" s="163"/>
      <c r="I114" s="163"/>
      <c r="J114" s="163"/>
      <c r="K114" s="163"/>
      <c r="L114" s="163"/>
      <c r="M114" s="166"/>
      <c r="N114" s="166"/>
      <c r="O114" s="166"/>
      <c r="P114" s="166"/>
      <c r="Q114" s="166"/>
      <c r="R114" s="166"/>
      <c r="S114" s="166"/>
      <c r="T114" s="166"/>
      <c r="U114" s="166"/>
      <c r="V114" s="166"/>
      <c r="W114" s="166"/>
      <c r="X114" s="166"/>
      <c r="Y114" s="134">
        <f t="shared" si="1"/>
        <v>0</v>
      </c>
    </row>
    <row r="115" spans="1:25" x14ac:dyDescent="0.25">
      <c r="A115" s="163"/>
      <c r="B115" s="163"/>
      <c r="C115" s="163"/>
      <c r="D115" s="163"/>
      <c r="E115" s="163"/>
      <c r="F115" s="163"/>
      <c r="G115" s="163"/>
      <c r="H115" s="163"/>
      <c r="I115" s="163"/>
      <c r="J115" s="163"/>
      <c r="K115" s="163"/>
      <c r="L115" s="163"/>
      <c r="M115" s="166"/>
      <c r="N115" s="166"/>
      <c r="O115" s="166"/>
      <c r="P115" s="166"/>
      <c r="Q115" s="166"/>
      <c r="R115" s="166"/>
      <c r="S115" s="166"/>
      <c r="T115" s="166"/>
      <c r="U115" s="166"/>
      <c r="V115" s="166"/>
      <c r="W115" s="166"/>
      <c r="X115" s="166"/>
      <c r="Y115" s="134">
        <f t="shared" si="1"/>
        <v>0</v>
      </c>
    </row>
    <row r="116" spans="1:25" x14ac:dyDescent="0.25">
      <c r="A116" s="163"/>
      <c r="B116" s="163"/>
      <c r="C116" s="163"/>
      <c r="D116" s="163"/>
      <c r="E116" s="163"/>
      <c r="F116" s="163"/>
      <c r="G116" s="163"/>
      <c r="H116" s="163"/>
      <c r="I116" s="163"/>
      <c r="J116" s="163"/>
      <c r="K116" s="163"/>
      <c r="L116" s="163"/>
      <c r="M116" s="166"/>
      <c r="N116" s="166"/>
      <c r="O116" s="166"/>
      <c r="P116" s="166"/>
      <c r="Q116" s="166"/>
      <c r="R116" s="166"/>
      <c r="S116" s="166"/>
      <c r="T116" s="166"/>
      <c r="U116" s="166"/>
      <c r="V116" s="166"/>
      <c r="W116" s="166"/>
      <c r="X116" s="166"/>
      <c r="Y116" s="134">
        <f t="shared" si="1"/>
        <v>0</v>
      </c>
    </row>
    <row r="117" spans="1:25" x14ac:dyDescent="0.25">
      <c r="A117" s="163"/>
      <c r="B117" s="163"/>
      <c r="C117" s="163"/>
      <c r="D117" s="163"/>
      <c r="E117" s="163"/>
      <c r="F117" s="163"/>
      <c r="G117" s="163"/>
      <c r="H117" s="163"/>
      <c r="I117" s="163"/>
      <c r="J117" s="163"/>
      <c r="K117" s="163"/>
      <c r="L117" s="163"/>
      <c r="M117" s="166"/>
      <c r="N117" s="166"/>
      <c r="O117" s="166"/>
      <c r="P117" s="166"/>
      <c r="Q117" s="166"/>
      <c r="R117" s="166"/>
      <c r="S117" s="166"/>
      <c r="T117" s="166"/>
      <c r="U117" s="166"/>
      <c r="V117" s="166"/>
      <c r="W117" s="166"/>
      <c r="X117" s="166"/>
      <c r="Y117" s="134">
        <f t="shared" si="1"/>
        <v>0</v>
      </c>
    </row>
    <row r="118" spans="1:25" x14ac:dyDescent="0.25">
      <c r="A118" s="163"/>
      <c r="B118" s="163"/>
      <c r="C118" s="163"/>
      <c r="D118" s="163"/>
      <c r="E118" s="163"/>
      <c r="F118" s="163"/>
      <c r="G118" s="163"/>
      <c r="H118" s="163"/>
      <c r="I118" s="163"/>
      <c r="J118" s="163"/>
      <c r="K118" s="163"/>
      <c r="L118" s="163"/>
      <c r="M118" s="166"/>
      <c r="N118" s="166"/>
      <c r="O118" s="166"/>
      <c r="P118" s="166"/>
      <c r="Q118" s="166"/>
      <c r="R118" s="166"/>
      <c r="S118" s="166"/>
      <c r="T118" s="166"/>
      <c r="U118" s="166"/>
      <c r="V118" s="166"/>
      <c r="W118" s="166"/>
      <c r="X118" s="166"/>
      <c r="Y118" s="134">
        <f t="shared" si="1"/>
        <v>0</v>
      </c>
    </row>
    <row r="119" spans="1:25" x14ac:dyDescent="0.25">
      <c r="A119" s="163"/>
      <c r="B119" s="163"/>
      <c r="C119" s="163"/>
      <c r="D119" s="163"/>
      <c r="E119" s="163"/>
      <c r="F119" s="163"/>
      <c r="G119" s="163"/>
      <c r="H119" s="163"/>
      <c r="I119" s="163"/>
      <c r="J119" s="163"/>
      <c r="K119" s="163"/>
      <c r="L119" s="163"/>
      <c r="M119" s="166"/>
      <c r="N119" s="166"/>
      <c r="O119" s="166"/>
      <c r="P119" s="166"/>
      <c r="Q119" s="166"/>
      <c r="R119" s="166"/>
      <c r="S119" s="166"/>
      <c r="T119" s="166"/>
      <c r="U119" s="166"/>
      <c r="V119" s="166"/>
      <c r="W119" s="166"/>
      <c r="X119" s="166"/>
      <c r="Y119" s="134">
        <f t="shared" si="1"/>
        <v>0</v>
      </c>
    </row>
    <row r="120" spans="1:25" x14ac:dyDescent="0.25">
      <c r="A120" s="163"/>
      <c r="B120" s="163"/>
      <c r="C120" s="163"/>
      <c r="D120" s="163"/>
      <c r="E120" s="163"/>
      <c r="F120" s="163"/>
      <c r="G120" s="163"/>
      <c r="H120" s="163"/>
      <c r="I120" s="163"/>
      <c r="J120" s="163"/>
      <c r="K120" s="163"/>
      <c r="L120" s="163"/>
      <c r="M120" s="166"/>
      <c r="N120" s="166"/>
      <c r="O120" s="166"/>
      <c r="P120" s="166"/>
      <c r="Q120" s="166"/>
      <c r="R120" s="166"/>
      <c r="S120" s="166"/>
      <c r="T120" s="166"/>
      <c r="U120" s="166"/>
      <c r="V120" s="166"/>
      <c r="W120" s="166"/>
      <c r="X120" s="166"/>
      <c r="Y120" s="134">
        <f t="shared" si="1"/>
        <v>0</v>
      </c>
    </row>
    <row r="121" spans="1:25" x14ac:dyDescent="0.25">
      <c r="A121" s="163"/>
      <c r="B121" s="163"/>
      <c r="C121" s="163"/>
      <c r="D121" s="163"/>
      <c r="E121" s="163"/>
      <c r="F121" s="163"/>
      <c r="G121" s="163"/>
      <c r="H121" s="163"/>
      <c r="I121" s="163"/>
      <c r="J121" s="163"/>
      <c r="K121" s="163"/>
      <c r="L121" s="163"/>
      <c r="M121" s="166"/>
      <c r="N121" s="166"/>
      <c r="O121" s="166"/>
      <c r="P121" s="166"/>
      <c r="Q121" s="166"/>
      <c r="R121" s="166"/>
      <c r="S121" s="166"/>
      <c r="T121" s="166"/>
      <c r="U121" s="166"/>
      <c r="V121" s="166"/>
      <c r="W121" s="166"/>
      <c r="X121" s="166"/>
      <c r="Y121" s="134">
        <f t="shared" si="1"/>
        <v>0</v>
      </c>
    </row>
    <row r="122" spans="1:25" x14ac:dyDescent="0.25">
      <c r="A122" s="163"/>
      <c r="B122" s="163"/>
      <c r="C122" s="163"/>
      <c r="D122" s="163"/>
      <c r="E122" s="163"/>
      <c r="F122" s="163"/>
      <c r="G122" s="163"/>
      <c r="H122" s="163"/>
      <c r="I122" s="163"/>
      <c r="J122" s="163"/>
      <c r="K122" s="163"/>
      <c r="L122" s="163"/>
      <c r="M122" s="166"/>
      <c r="N122" s="166"/>
      <c r="O122" s="166"/>
      <c r="P122" s="166"/>
      <c r="Q122" s="166"/>
      <c r="R122" s="166"/>
      <c r="S122" s="166"/>
      <c r="T122" s="166"/>
      <c r="U122" s="166"/>
      <c r="V122" s="166"/>
      <c r="W122" s="166"/>
      <c r="X122" s="166"/>
      <c r="Y122" s="134">
        <f t="shared" si="1"/>
        <v>0</v>
      </c>
    </row>
    <row r="123" spans="1:25" x14ac:dyDescent="0.25">
      <c r="A123" s="163"/>
      <c r="B123" s="163"/>
      <c r="C123" s="163"/>
      <c r="D123" s="163"/>
      <c r="E123" s="163"/>
      <c r="F123" s="163"/>
      <c r="G123" s="163"/>
      <c r="H123" s="163"/>
      <c r="I123" s="163"/>
      <c r="J123" s="163"/>
      <c r="K123" s="163"/>
      <c r="L123" s="163"/>
      <c r="M123" s="166"/>
      <c r="N123" s="166"/>
      <c r="O123" s="166"/>
      <c r="P123" s="166"/>
      <c r="Q123" s="166"/>
      <c r="R123" s="166"/>
      <c r="S123" s="166"/>
      <c r="T123" s="166"/>
      <c r="U123" s="166"/>
      <c r="V123" s="166"/>
      <c r="W123" s="166"/>
      <c r="X123" s="166"/>
      <c r="Y123" s="134">
        <f t="shared" si="1"/>
        <v>0</v>
      </c>
    </row>
    <row r="124" spans="1:25" x14ac:dyDescent="0.25">
      <c r="A124" s="163"/>
      <c r="B124" s="163"/>
      <c r="C124" s="163"/>
      <c r="D124" s="163"/>
      <c r="E124" s="163"/>
      <c r="F124" s="163"/>
      <c r="G124" s="163"/>
      <c r="H124" s="163"/>
      <c r="I124" s="163"/>
      <c r="J124" s="163"/>
      <c r="K124" s="163"/>
      <c r="L124" s="163"/>
      <c r="M124" s="166"/>
      <c r="N124" s="166"/>
      <c r="O124" s="166"/>
      <c r="P124" s="166"/>
      <c r="Q124" s="166"/>
      <c r="R124" s="166"/>
      <c r="S124" s="166"/>
      <c r="T124" s="166"/>
      <c r="U124" s="166"/>
      <c r="V124" s="166"/>
      <c r="W124" s="166"/>
      <c r="X124" s="166"/>
      <c r="Y124" s="134">
        <f t="shared" si="1"/>
        <v>0</v>
      </c>
    </row>
    <row r="125" spans="1:25" x14ac:dyDescent="0.25">
      <c r="A125" s="163"/>
      <c r="B125" s="163"/>
      <c r="C125" s="163"/>
      <c r="D125" s="163"/>
      <c r="E125" s="163"/>
      <c r="F125" s="163"/>
      <c r="G125" s="163"/>
      <c r="H125" s="163"/>
      <c r="I125" s="163"/>
      <c r="J125" s="163"/>
      <c r="K125" s="163"/>
      <c r="L125" s="163"/>
      <c r="M125" s="166"/>
      <c r="N125" s="166"/>
      <c r="O125" s="166"/>
      <c r="P125" s="166"/>
      <c r="Q125" s="166"/>
      <c r="R125" s="166"/>
      <c r="S125" s="166"/>
      <c r="T125" s="166"/>
      <c r="U125" s="166"/>
      <c r="V125" s="166"/>
      <c r="W125" s="166"/>
      <c r="X125" s="166"/>
      <c r="Y125" s="134">
        <f t="shared" si="1"/>
        <v>0</v>
      </c>
    </row>
    <row r="126" spans="1:25" x14ac:dyDescent="0.25">
      <c r="A126" s="163"/>
      <c r="B126" s="163"/>
      <c r="C126" s="163"/>
      <c r="D126" s="163"/>
      <c r="E126" s="163"/>
      <c r="F126" s="163"/>
      <c r="G126" s="163"/>
      <c r="H126" s="163"/>
      <c r="I126" s="163"/>
      <c r="J126" s="163"/>
      <c r="K126" s="163"/>
      <c r="L126" s="163"/>
      <c r="M126" s="166"/>
      <c r="N126" s="166"/>
      <c r="O126" s="166"/>
      <c r="P126" s="166"/>
      <c r="Q126" s="166"/>
      <c r="R126" s="166"/>
      <c r="S126" s="166"/>
      <c r="T126" s="166"/>
      <c r="U126" s="166"/>
      <c r="V126" s="166"/>
      <c r="W126" s="166"/>
      <c r="X126" s="166"/>
      <c r="Y126" s="134">
        <f t="shared" si="1"/>
        <v>0</v>
      </c>
    </row>
    <row r="127" spans="1:25" x14ac:dyDescent="0.25">
      <c r="A127" s="163"/>
      <c r="B127" s="163"/>
      <c r="C127" s="163"/>
      <c r="D127" s="163"/>
      <c r="E127" s="163"/>
      <c r="F127" s="163"/>
      <c r="G127" s="163"/>
      <c r="H127" s="163"/>
      <c r="I127" s="163"/>
      <c r="J127" s="163"/>
      <c r="K127" s="163"/>
      <c r="L127" s="163"/>
      <c r="M127" s="166"/>
      <c r="N127" s="166"/>
      <c r="O127" s="166"/>
      <c r="P127" s="166"/>
      <c r="Q127" s="166"/>
      <c r="R127" s="166"/>
      <c r="S127" s="166"/>
      <c r="T127" s="166"/>
      <c r="U127" s="166"/>
      <c r="V127" s="166"/>
      <c r="W127" s="166"/>
      <c r="X127" s="166"/>
      <c r="Y127" s="134">
        <f t="shared" si="1"/>
        <v>0</v>
      </c>
    </row>
    <row r="128" spans="1:25" x14ac:dyDescent="0.25">
      <c r="A128" s="163"/>
      <c r="B128" s="163"/>
      <c r="C128" s="163"/>
      <c r="D128" s="163"/>
      <c r="E128" s="163"/>
      <c r="F128" s="163"/>
      <c r="G128" s="163"/>
      <c r="H128" s="163"/>
      <c r="I128" s="163"/>
      <c r="J128" s="163"/>
      <c r="K128" s="163"/>
      <c r="L128" s="163"/>
      <c r="M128" s="166"/>
      <c r="N128" s="166"/>
      <c r="O128" s="166"/>
      <c r="P128" s="166"/>
      <c r="Q128" s="166"/>
      <c r="R128" s="166"/>
      <c r="S128" s="166"/>
      <c r="T128" s="166"/>
      <c r="U128" s="166"/>
      <c r="V128" s="166"/>
      <c r="W128" s="166"/>
      <c r="X128" s="166"/>
      <c r="Y128" s="134">
        <f t="shared" si="1"/>
        <v>0</v>
      </c>
    </row>
    <row r="129" spans="1:25" x14ac:dyDescent="0.25">
      <c r="A129" s="163"/>
      <c r="B129" s="163"/>
      <c r="C129" s="163"/>
      <c r="D129" s="163"/>
      <c r="E129" s="163"/>
      <c r="F129" s="163"/>
      <c r="G129" s="163"/>
      <c r="H129" s="163"/>
      <c r="I129" s="163"/>
      <c r="J129" s="163"/>
      <c r="K129" s="163"/>
      <c r="L129" s="163"/>
      <c r="M129" s="166"/>
      <c r="N129" s="166"/>
      <c r="O129" s="166"/>
      <c r="P129" s="166"/>
      <c r="Q129" s="166"/>
      <c r="R129" s="166"/>
      <c r="S129" s="166"/>
      <c r="T129" s="166"/>
      <c r="U129" s="166"/>
      <c r="V129" s="166"/>
      <c r="W129" s="166"/>
      <c r="X129" s="166"/>
      <c r="Y129" s="134">
        <f t="shared" si="1"/>
        <v>0</v>
      </c>
    </row>
    <row r="130" spans="1:25" x14ac:dyDescent="0.25">
      <c r="A130" s="163"/>
      <c r="B130" s="163"/>
      <c r="C130" s="163"/>
      <c r="D130" s="163"/>
      <c r="E130" s="163"/>
      <c r="F130" s="163"/>
      <c r="G130" s="163"/>
      <c r="H130" s="163"/>
      <c r="I130" s="163"/>
      <c r="J130" s="163"/>
      <c r="K130" s="163"/>
      <c r="L130" s="163"/>
      <c r="M130" s="166"/>
      <c r="N130" s="166"/>
      <c r="O130" s="166"/>
      <c r="P130" s="166"/>
      <c r="Q130" s="166"/>
      <c r="R130" s="166"/>
      <c r="S130" s="166"/>
      <c r="T130" s="166"/>
      <c r="U130" s="166"/>
      <c r="V130" s="166"/>
      <c r="W130" s="166"/>
      <c r="X130" s="166"/>
      <c r="Y130" s="134">
        <f t="shared" si="1"/>
        <v>0</v>
      </c>
    </row>
    <row r="131" spans="1:25" x14ac:dyDescent="0.25">
      <c r="A131" s="163"/>
      <c r="B131" s="163"/>
      <c r="C131" s="163"/>
      <c r="D131" s="163"/>
      <c r="E131" s="163"/>
      <c r="F131" s="163"/>
      <c r="G131" s="163"/>
      <c r="H131" s="163"/>
      <c r="I131" s="163"/>
      <c r="J131" s="163"/>
      <c r="K131" s="163"/>
      <c r="L131" s="163"/>
      <c r="M131" s="166"/>
      <c r="N131" s="166"/>
      <c r="O131" s="166"/>
      <c r="P131" s="166"/>
      <c r="Q131" s="166"/>
      <c r="R131" s="166"/>
      <c r="S131" s="166"/>
      <c r="T131" s="166"/>
      <c r="U131" s="166"/>
      <c r="V131" s="166"/>
      <c r="W131" s="166"/>
      <c r="X131" s="166"/>
      <c r="Y131" s="134">
        <f t="shared" si="1"/>
        <v>0</v>
      </c>
    </row>
    <row r="132" spans="1:25" x14ac:dyDescent="0.25">
      <c r="A132" s="163"/>
      <c r="B132" s="163"/>
      <c r="C132" s="163"/>
      <c r="D132" s="163"/>
      <c r="E132" s="163"/>
      <c r="F132" s="163"/>
      <c r="G132" s="163"/>
      <c r="H132" s="163"/>
      <c r="I132" s="163"/>
      <c r="J132" s="163"/>
      <c r="K132" s="163"/>
      <c r="L132" s="163"/>
      <c r="M132" s="166"/>
      <c r="N132" s="166"/>
      <c r="O132" s="166"/>
      <c r="P132" s="166"/>
      <c r="Q132" s="166"/>
      <c r="R132" s="166"/>
      <c r="S132" s="166"/>
      <c r="T132" s="166"/>
      <c r="U132" s="166"/>
      <c r="V132" s="166"/>
      <c r="W132" s="166"/>
      <c r="X132" s="166"/>
      <c r="Y132" s="134">
        <f t="shared" si="1"/>
        <v>0</v>
      </c>
    </row>
    <row r="133" spans="1:25" x14ac:dyDescent="0.25">
      <c r="A133" s="163"/>
      <c r="B133" s="163"/>
      <c r="C133" s="163"/>
      <c r="D133" s="163"/>
      <c r="E133" s="163"/>
      <c r="F133" s="163"/>
      <c r="G133" s="163"/>
      <c r="H133" s="163"/>
      <c r="I133" s="163"/>
      <c r="J133" s="163"/>
      <c r="K133" s="163"/>
      <c r="L133" s="163"/>
      <c r="M133" s="166"/>
      <c r="N133" s="166"/>
      <c r="O133" s="166"/>
      <c r="P133" s="166"/>
      <c r="Q133" s="166"/>
      <c r="R133" s="166"/>
      <c r="S133" s="166"/>
      <c r="T133" s="166"/>
      <c r="U133" s="166"/>
      <c r="V133" s="166"/>
      <c r="W133" s="166"/>
      <c r="X133" s="166"/>
      <c r="Y133" s="134">
        <f t="shared" si="1"/>
        <v>0</v>
      </c>
    </row>
    <row r="134" spans="1:25" x14ac:dyDescent="0.25">
      <c r="A134" s="163"/>
      <c r="B134" s="163"/>
      <c r="C134" s="163"/>
      <c r="D134" s="163"/>
      <c r="E134" s="163"/>
      <c r="F134" s="163"/>
      <c r="G134" s="163"/>
      <c r="H134" s="163"/>
      <c r="I134" s="163"/>
      <c r="J134" s="163"/>
      <c r="K134" s="163"/>
      <c r="L134" s="163"/>
      <c r="M134" s="166"/>
      <c r="N134" s="166"/>
      <c r="O134" s="166"/>
      <c r="P134" s="166"/>
      <c r="Q134" s="166"/>
      <c r="R134" s="166"/>
      <c r="S134" s="166"/>
      <c r="T134" s="166"/>
      <c r="U134" s="166"/>
      <c r="V134" s="166"/>
      <c r="W134" s="166"/>
      <c r="X134" s="166"/>
      <c r="Y134" s="134">
        <f t="shared" si="1"/>
        <v>0</v>
      </c>
    </row>
    <row r="135" spans="1:25" x14ac:dyDescent="0.25">
      <c r="A135" s="163"/>
      <c r="B135" s="163"/>
      <c r="C135" s="163"/>
      <c r="D135" s="163"/>
      <c r="E135" s="163"/>
      <c r="F135" s="163"/>
      <c r="G135" s="163"/>
      <c r="H135" s="163"/>
      <c r="I135" s="163"/>
      <c r="J135" s="163"/>
      <c r="K135" s="163"/>
      <c r="L135" s="163"/>
      <c r="M135" s="166"/>
      <c r="N135" s="166"/>
      <c r="O135" s="166"/>
      <c r="P135" s="166"/>
      <c r="Q135" s="166"/>
      <c r="R135" s="166"/>
      <c r="S135" s="166"/>
      <c r="T135" s="166"/>
      <c r="U135" s="166"/>
      <c r="V135" s="166"/>
      <c r="W135" s="166"/>
      <c r="X135" s="166"/>
      <c r="Y135" s="134">
        <f t="shared" si="1"/>
        <v>0</v>
      </c>
    </row>
    <row r="136" spans="1:25" x14ac:dyDescent="0.25">
      <c r="A136" s="163"/>
      <c r="B136" s="163"/>
      <c r="C136" s="163"/>
      <c r="D136" s="163"/>
      <c r="E136" s="163"/>
      <c r="F136" s="163"/>
      <c r="G136" s="163"/>
      <c r="H136" s="163"/>
      <c r="I136" s="163"/>
      <c r="J136" s="163"/>
      <c r="K136" s="163"/>
      <c r="L136" s="163"/>
      <c r="M136" s="166"/>
      <c r="N136" s="166"/>
      <c r="O136" s="166"/>
      <c r="P136" s="166"/>
      <c r="Q136" s="166"/>
      <c r="R136" s="166"/>
      <c r="S136" s="166"/>
      <c r="T136" s="166"/>
      <c r="U136" s="166"/>
      <c r="V136" s="166"/>
      <c r="W136" s="166"/>
      <c r="X136" s="166"/>
      <c r="Y136" s="134">
        <f t="shared" si="1"/>
        <v>0</v>
      </c>
    </row>
    <row r="137" spans="1:25" x14ac:dyDescent="0.25">
      <c r="A137" s="163"/>
      <c r="B137" s="163"/>
      <c r="C137" s="163"/>
      <c r="D137" s="163"/>
      <c r="E137" s="163"/>
      <c r="F137" s="163"/>
      <c r="G137" s="163"/>
      <c r="H137" s="163"/>
      <c r="I137" s="163"/>
      <c r="J137" s="163"/>
      <c r="K137" s="163"/>
      <c r="L137" s="163"/>
      <c r="M137" s="166"/>
      <c r="N137" s="166"/>
      <c r="O137" s="166"/>
      <c r="P137" s="166"/>
      <c r="Q137" s="166"/>
      <c r="R137" s="166"/>
      <c r="S137" s="166"/>
      <c r="T137" s="166"/>
      <c r="U137" s="166"/>
      <c r="V137" s="166"/>
      <c r="W137" s="166"/>
      <c r="X137" s="166"/>
      <c r="Y137" s="134">
        <f t="shared" si="1"/>
        <v>0</v>
      </c>
    </row>
    <row r="138" spans="1:25" x14ac:dyDescent="0.25">
      <c r="A138" s="163"/>
      <c r="B138" s="163"/>
      <c r="C138" s="163"/>
      <c r="D138" s="163"/>
      <c r="E138" s="163"/>
      <c r="F138" s="163"/>
      <c r="G138" s="163"/>
      <c r="H138" s="163"/>
      <c r="I138" s="163"/>
      <c r="J138" s="163"/>
      <c r="K138" s="163"/>
      <c r="L138" s="163"/>
      <c r="M138" s="166"/>
      <c r="N138" s="166"/>
      <c r="O138" s="166"/>
      <c r="P138" s="166"/>
      <c r="Q138" s="166"/>
      <c r="R138" s="166"/>
      <c r="S138" s="166"/>
      <c r="T138" s="166"/>
      <c r="U138" s="166"/>
      <c r="V138" s="166"/>
      <c r="W138" s="166"/>
      <c r="X138" s="166"/>
      <c r="Y138" s="134">
        <f t="shared" si="1"/>
        <v>0</v>
      </c>
    </row>
    <row r="139" spans="1:25" x14ac:dyDescent="0.25">
      <c r="A139" s="163"/>
      <c r="B139" s="163"/>
      <c r="C139" s="163"/>
      <c r="D139" s="163"/>
      <c r="E139" s="163"/>
      <c r="F139" s="163"/>
      <c r="G139" s="163"/>
      <c r="H139" s="163"/>
      <c r="I139" s="163"/>
      <c r="J139" s="163"/>
      <c r="K139" s="163"/>
      <c r="L139" s="163"/>
      <c r="M139" s="166"/>
      <c r="N139" s="166"/>
      <c r="O139" s="166"/>
      <c r="P139" s="166"/>
      <c r="Q139" s="166"/>
      <c r="R139" s="166"/>
      <c r="S139" s="166"/>
      <c r="T139" s="166"/>
      <c r="U139" s="166"/>
      <c r="V139" s="166"/>
      <c r="W139" s="166"/>
      <c r="X139" s="166"/>
      <c r="Y139" s="134">
        <f t="shared" si="1"/>
        <v>0</v>
      </c>
    </row>
    <row r="140" spans="1:25" x14ac:dyDescent="0.25">
      <c r="A140" s="163"/>
      <c r="B140" s="163"/>
      <c r="C140" s="163"/>
      <c r="D140" s="163"/>
      <c r="E140" s="163"/>
      <c r="F140" s="163"/>
      <c r="G140" s="163"/>
      <c r="H140" s="163"/>
      <c r="I140" s="163"/>
      <c r="J140" s="163"/>
      <c r="K140" s="163"/>
      <c r="L140" s="163"/>
      <c r="M140" s="166"/>
      <c r="N140" s="166"/>
      <c r="O140" s="166"/>
      <c r="P140" s="166"/>
      <c r="Q140" s="166"/>
      <c r="R140" s="166"/>
      <c r="S140" s="166"/>
      <c r="T140" s="166"/>
      <c r="U140" s="166"/>
      <c r="V140" s="166"/>
      <c r="W140" s="166"/>
      <c r="X140" s="166"/>
      <c r="Y140" s="134">
        <f t="shared" si="1"/>
        <v>0</v>
      </c>
    </row>
    <row r="141" spans="1:25" x14ac:dyDescent="0.25">
      <c r="A141" s="163"/>
      <c r="B141" s="163"/>
      <c r="C141" s="163"/>
      <c r="D141" s="163"/>
      <c r="E141" s="163"/>
      <c r="F141" s="163"/>
      <c r="G141" s="163"/>
      <c r="H141" s="163"/>
      <c r="I141" s="163"/>
      <c r="J141" s="163"/>
      <c r="K141" s="163"/>
      <c r="L141" s="163"/>
      <c r="M141" s="166"/>
      <c r="N141" s="166"/>
      <c r="O141" s="166"/>
      <c r="P141" s="166"/>
      <c r="Q141" s="166"/>
      <c r="R141" s="166"/>
      <c r="S141" s="166"/>
      <c r="T141" s="166"/>
      <c r="U141" s="166"/>
      <c r="V141" s="166"/>
      <c r="W141" s="166"/>
      <c r="X141" s="166"/>
      <c r="Y141" s="134">
        <f t="shared" si="1"/>
        <v>0</v>
      </c>
    </row>
    <row r="142" spans="1:25" x14ac:dyDescent="0.25">
      <c r="A142" s="163"/>
      <c r="B142" s="163"/>
      <c r="C142" s="163"/>
      <c r="D142" s="163"/>
      <c r="E142" s="163"/>
      <c r="F142" s="163"/>
      <c r="G142" s="163"/>
      <c r="H142" s="163"/>
      <c r="I142" s="163"/>
      <c r="J142" s="163"/>
      <c r="K142" s="163"/>
      <c r="L142" s="163"/>
      <c r="M142" s="166"/>
      <c r="N142" s="166"/>
      <c r="O142" s="166"/>
      <c r="P142" s="166"/>
      <c r="Q142" s="166"/>
      <c r="R142" s="166"/>
      <c r="S142" s="166"/>
      <c r="T142" s="166"/>
      <c r="U142" s="166"/>
      <c r="V142" s="166"/>
      <c r="W142" s="166"/>
      <c r="X142" s="166"/>
      <c r="Y142" s="134">
        <f t="shared" si="1"/>
        <v>0</v>
      </c>
    </row>
    <row r="143" spans="1:25" x14ac:dyDescent="0.25">
      <c r="A143" s="163"/>
      <c r="B143" s="163"/>
      <c r="C143" s="163"/>
      <c r="D143" s="163"/>
      <c r="E143" s="163"/>
      <c r="F143" s="163"/>
      <c r="G143" s="163"/>
      <c r="H143" s="163"/>
      <c r="I143" s="163"/>
      <c r="J143" s="163"/>
      <c r="K143" s="163"/>
      <c r="L143" s="163"/>
      <c r="M143" s="166"/>
      <c r="N143" s="166"/>
      <c r="O143" s="166"/>
      <c r="P143" s="166"/>
      <c r="Q143" s="166"/>
      <c r="R143" s="166"/>
      <c r="S143" s="166"/>
      <c r="T143" s="166"/>
      <c r="U143" s="166"/>
      <c r="V143" s="166"/>
      <c r="W143" s="166"/>
      <c r="X143" s="166"/>
      <c r="Y143" s="134">
        <f t="shared" si="1"/>
        <v>0</v>
      </c>
    </row>
    <row r="144" spans="1:25" x14ac:dyDescent="0.25">
      <c r="A144" s="163"/>
      <c r="B144" s="163"/>
      <c r="C144" s="163"/>
      <c r="D144" s="163"/>
      <c r="E144" s="163"/>
      <c r="F144" s="163"/>
      <c r="G144" s="163"/>
      <c r="H144" s="163"/>
      <c r="I144" s="163"/>
      <c r="J144" s="163"/>
      <c r="K144" s="163"/>
      <c r="L144" s="163"/>
      <c r="M144" s="166"/>
      <c r="N144" s="166"/>
      <c r="O144" s="166"/>
      <c r="P144" s="166"/>
      <c r="Q144" s="166"/>
      <c r="R144" s="166"/>
      <c r="S144" s="166"/>
      <c r="T144" s="166"/>
      <c r="U144" s="166"/>
      <c r="V144" s="166"/>
      <c r="W144" s="166"/>
      <c r="X144" s="166"/>
      <c r="Y144" s="134">
        <f t="shared" si="1"/>
        <v>0</v>
      </c>
    </row>
    <row r="145" spans="1:25" x14ac:dyDescent="0.25">
      <c r="A145" s="163"/>
      <c r="B145" s="163"/>
      <c r="C145" s="163"/>
      <c r="D145" s="163"/>
      <c r="E145" s="163"/>
      <c r="F145" s="163"/>
      <c r="G145" s="163"/>
      <c r="H145" s="163"/>
      <c r="I145" s="163"/>
      <c r="J145" s="163"/>
      <c r="K145" s="163"/>
      <c r="L145" s="163"/>
      <c r="M145" s="166"/>
      <c r="N145" s="166"/>
      <c r="O145" s="166"/>
      <c r="P145" s="166"/>
      <c r="Q145" s="166"/>
      <c r="R145" s="166"/>
      <c r="S145" s="166"/>
      <c r="T145" s="166"/>
      <c r="U145" s="166"/>
      <c r="V145" s="166"/>
      <c r="W145" s="166"/>
      <c r="X145" s="166"/>
      <c r="Y145" s="134">
        <f t="shared" si="1"/>
        <v>0</v>
      </c>
    </row>
    <row r="146" spans="1:25" x14ac:dyDescent="0.25">
      <c r="A146" s="163"/>
      <c r="B146" s="163"/>
      <c r="C146" s="163"/>
      <c r="D146" s="163"/>
      <c r="E146" s="163"/>
      <c r="F146" s="163"/>
      <c r="G146" s="163"/>
      <c r="H146" s="163"/>
      <c r="I146" s="163"/>
      <c r="J146" s="163"/>
      <c r="K146" s="163"/>
      <c r="L146" s="163"/>
      <c r="M146" s="166"/>
      <c r="N146" s="166"/>
      <c r="O146" s="166"/>
      <c r="P146" s="166"/>
      <c r="Q146" s="166"/>
      <c r="R146" s="166"/>
      <c r="S146" s="166"/>
      <c r="T146" s="166"/>
      <c r="U146" s="166"/>
      <c r="V146" s="166"/>
      <c r="W146" s="166"/>
      <c r="X146" s="166"/>
      <c r="Y146" s="134">
        <f t="shared" si="1"/>
        <v>0</v>
      </c>
    </row>
    <row r="147" spans="1:25" x14ac:dyDescent="0.25">
      <c r="A147" s="163"/>
      <c r="B147" s="163"/>
      <c r="C147" s="163"/>
      <c r="D147" s="163"/>
      <c r="E147" s="163"/>
      <c r="F147" s="163"/>
      <c r="G147" s="163"/>
      <c r="H147" s="163"/>
      <c r="I147" s="163"/>
      <c r="J147" s="163"/>
      <c r="K147" s="163"/>
      <c r="L147" s="163"/>
      <c r="M147" s="166"/>
      <c r="N147" s="166"/>
      <c r="O147" s="166"/>
      <c r="P147" s="166"/>
      <c r="Q147" s="166"/>
      <c r="R147" s="166"/>
      <c r="S147" s="166"/>
      <c r="T147" s="166"/>
      <c r="U147" s="166"/>
      <c r="V147" s="166"/>
      <c r="W147" s="166"/>
      <c r="X147" s="166"/>
      <c r="Y147" s="134">
        <f t="shared" si="1"/>
        <v>0</v>
      </c>
    </row>
    <row r="148" spans="1:25" x14ac:dyDescent="0.25">
      <c r="A148" s="163"/>
      <c r="B148" s="163"/>
      <c r="C148" s="163"/>
      <c r="D148" s="163"/>
      <c r="E148" s="163"/>
      <c r="F148" s="163"/>
      <c r="G148" s="163"/>
      <c r="H148" s="163"/>
      <c r="I148" s="163"/>
      <c r="J148" s="163"/>
      <c r="K148" s="163"/>
      <c r="L148" s="163"/>
      <c r="M148" s="166"/>
      <c r="N148" s="166"/>
      <c r="O148" s="166"/>
      <c r="P148" s="166"/>
      <c r="Q148" s="166"/>
      <c r="R148" s="166"/>
      <c r="S148" s="166"/>
      <c r="T148" s="166"/>
      <c r="U148" s="166"/>
      <c r="V148" s="166"/>
      <c r="W148" s="166"/>
      <c r="X148" s="166"/>
      <c r="Y148" s="134">
        <f t="shared" ref="Y148:Y211" si="2">SUM(M148:X148)</f>
        <v>0</v>
      </c>
    </row>
    <row r="149" spans="1:25" x14ac:dyDescent="0.25">
      <c r="A149" s="163"/>
      <c r="B149" s="163"/>
      <c r="C149" s="163"/>
      <c r="D149" s="163"/>
      <c r="E149" s="163"/>
      <c r="F149" s="163"/>
      <c r="G149" s="163"/>
      <c r="H149" s="163"/>
      <c r="I149" s="163"/>
      <c r="J149" s="163"/>
      <c r="K149" s="163"/>
      <c r="L149" s="163"/>
      <c r="M149" s="166"/>
      <c r="N149" s="166"/>
      <c r="O149" s="166"/>
      <c r="P149" s="166"/>
      <c r="Q149" s="166"/>
      <c r="R149" s="166"/>
      <c r="S149" s="166"/>
      <c r="T149" s="166"/>
      <c r="U149" s="166"/>
      <c r="V149" s="166"/>
      <c r="W149" s="166"/>
      <c r="X149" s="166"/>
      <c r="Y149" s="134">
        <f t="shared" si="2"/>
        <v>0</v>
      </c>
    </row>
    <row r="150" spans="1:25" x14ac:dyDescent="0.25">
      <c r="A150" s="163"/>
      <c r="B150" s="163"/>
      <c r="C150" s="163"/>
      <c r="D150" s="163"/>
      <c r="E150" s="163"/>
      <c r="F150" s="163"/>
      <c r="G150" s="163"/>
      <c r="H150" s="163"/>
      <c r="I150" s="163"/>
      <c r="J150" s="163"/>
      <c r="K150" s="163"/>
      <c r="L150" s="163"/>
      <c r="M150" s="166"/>
      <c r="N150" s="166"/>
      <c r="O150" s="166"/>
      <c r="P150" s="166"/>
      <c r="Q150" s="166"/>
      <c r="R150" s="166"/>
      <c r="S150" s="166"/>
      <c r="T150" s="166"/>
      <c r="U150" s="166"/>
      <c r="V150" s="166"/>
      <c r="W150" s="166"/>
      <c r="X150" s="166"/>
      <c r="Y150" s="134">
        <f t="shared" si="2"/>
        <v>0</v>
      </c>
    </row>
    <row r="151" spans="1:25" x14ac:dyDescent="0.25">
      <c r="A151" s="163"/>
      <c r="B151" s="163"/>
      <c r="C151" s="163"/>
      <c r="D151" s="163"/>
      <c r="E151" s="163"/>
      <c r="F151" s="163"/>
      <c r="G151" s="163"/>
      <c r="H151" s="163"/>
      <c r="I151" s="163"/>
      <c r="J151" s="163"/>
      <c r="K151" s="163"/>
      <c r="L151" s="163"/>
      <c r="M151" s="166"/>
      <c r="N151" s="166"/>
      <c r="O151" s="166"/>
      <c r="P151" s="166"/>
      <c r="Q151" s="166"/>
      <c r="R151" s="166"/>
      <c r="S151" s="166"/>
      <c r="T151" s="166"/>
      <c r="U151" s="166"/>
      <c r="V151" s="166"/>
      <c r="W151" s="166"/>
      <c r="X151" s="166"/>
      <c r="Y151" s="134">
        <f t="shared" si="2"/>
        <v>0</v>
      </c>
    </row>
    <row r="152" spans="1:25" x14ac:dyDescent="0.25">
      <c r="A152" s="163"/>
      <c r="B152" s="163"/>
      <c r="C152" s="163"/>
      <c r="D152" s="163"/>
      <c r="E152" s="163"/>
      <c r="F152" s="163"/>
      <c r="G152" s="163"/>
      <c r="H152" s="163"/>
      <c r="I152" s="163"/>
      <c r="J152" s="163"/>
      <c r="K152" s="163"/>
      <c r="L152" s="163"/>
      <c r="M152" s="166"/>
      <c r="N152" s="166"/>
      <c r="O152" s="166"/>
      <c r="P152" s="166"/>
      <c r="Q152" s="166"/>
      <c r="R152" s="166"/>
      <c r="S152" s="166"/>
      <c r="T152" s="166"/>
      <c r="U152" s="166"/>
      <c r="V152" s="166"/>
      <c r="W152" s="166"/>
      <c r="X152" s="166"/>
      <c r="Y152" s="134">
        <f t="shared" si="2"/>
        <v>0</v>
      </c>
    </row>
    <row r="153" spans="1:25" x14ac:dyDescent="0.25">
      <c r="A153" s="163"/>
      <c r="B153" s="163"/>
      <c r="C153" s="163"/>
      <c r="D153" s="163"/>
      <c r="E153" s="163"/>
      <c r="F153" s="163"/>
      <c r="G153" s="163"/>
      <c r="H153" s="163"/>
      <c r="I153" s="163"/>
      <c r="J153" s="163"/>
      <c r="K153" s="163"/>
      <c r="L153" s="163"/>
      <c r="M153" s="166"/>
      <c r="N153" s="166"/>
      <c r="O153" s="166"/>
      <c r="P153" s="166"/>
      <c r="Q153" s="166"/>
      <c r="R153" s="166"/>
      <c r="S153" s="166"/>
      <c r="T153" s="166"/>
      <c r="U153" s="166"/>
      <c r="V153" s="166"/>
      <c r="W153" s="166"/>
      <c r="X153" s="166"/>
      <c r="Y153" s="134">
        <f t="shared" si="2"/>
        <v>0</v>
      </c>
    </row>
    <row r="154" spans="1:25" x14ac:dyDescent="0.25">
      <c r="A154" s="163"/>
      <c r="B154" s="163"/>
      <c r="C154" s="163"/>
      <c r="D154" s="163"/>
      <c r="E154" s="163"/>
      <c r="F154" s="163"/>
      <c r="G154" s="163"/>
      <c r="H154" s="163"/>
      <c r="I154" s="163"/>
      <c r="J154" s="163"/>
      <c r="K154" s="163"/>
      <c r="L154" s="163"/>
      <c r="M154" s="166"/>
      <c r="N154" s="166"/>
      <c r="O154" s="166"/>
      <c r="P154" s="166"/>
      <c r="Q154" s="166"/>
      <c r="R154" s="166"/>
      <c r="S154" s="166"/>
      <c r="T154" s="166"/>
      <c r="U154" s="166"/>
      <c r="V154" s="166"/>
      <c r="W154" s="166"/>
      <c r="X154" s="166"/>
      <c r="Y154" s="134">
        <f t="shared" si="2"/>
        <v>0</v>
      </c>
    </row>
    <row r="155" spans="1:25" x14ac:dyDescent="0.25">
      <c r="A155" s="163"/>
      <c r="B155" s="163"/>
      <c r="C155" s="163"/>
      <c r="D155" s="163"/>
      <c r="E155" s="163"/>
      <c r="F155" s="163"/>
      <c r="G155" s="163"/>
      <c r="H155" s="163"/>
      <c r="I155" s="163"/>
      <c r="J155" s="163"/>
      <c r="K155" s="163"/>
      <c r="L155" s="163"/>
      <c r="M155" s="166"/>
      <c r="N155" s="166"/>
      <c r="O155" s="166"/>
      <c r="P155" s="166"/>
      <c r="Q155" s="166"/>
      <c r="R155" s="166"/>
      <c r="S155" s="166"/>
      <c r="T155" s="166"/>
      <c r="U155" s="166"/>
      <c r="V155" s="166"/>
      <c r="W155" s="166"/>
      <c r="X155" s="166"/>
      <c r="Y155" s="134">
        <f t="shared" si="2"/>
        <v>0</v>
      </c>
    </row>
    <row r="156" spans="1:25" x14ac:dyDescent="0.25">
      <c r="A156" s="163"/>
      <c r="B156" s="163"/>
      <c r="C156" s="163"/>
      <c r="D156" s="163"/>
      <c r="E156" s="163"/>
      <c r="F156" s="163"/>
      <c r="G156" s="163"/>
      <c r="H156" s="163"/>
      <c r="I156" s="163"/>
      <c r="J156" s="163"/>
      <c r="K156" s="163"/>
      <c r="L156" s="163"/>
      <c r="M156" s="166"/>
      <c r="N156" s="166"/>
      <c r="O156" s="166"/>
      <c r="P156" s="166"/>
      <c r="Q156" s="166"/>
      <c r="R156" s="166"/>
      <c r="S156" s="166"/>
      <c r="T156" s="166"/>
      <c r="U156" s="166"/>
      <c r="V156" s="166"/>
      <c r="W156" s="166"/>
      <c r="X156" s="166"/>
      <c r="Y156" s="134">
        <f t="shared" si="2"/>
        <v>0</v>
      </c>
    </row>
    <row r="157" spans="1:25" x14ac:dyDescent="0.25">
      <c r="A157" s="163"/>
      <c r="B157" s="163"/>
      <c r="C157" s="163"/>
      <c r="D157" s="163"/>
      <c r="E157" s="163"/>
      <c r="F157" s="163"/>
      <c r="G157" s="163"/>
      <c r="H157" s="163"/>
      <c r="I157" s="163"/>
      <c r="J157" s="163"/>
      <c r="K157" s="163"/>
      <c r="L157" s="163"/>
      <c r="M157" s="166"/>
      <c r="N157" s="166"/>
      <c r="O157" s="166"/>
      <c r="P157" s="166"/>
      <c r="Q157" s="166"/>
      <c r="R157" s="166"/>
      <c r="S157" s="166"/>
      <c r="T157" s="166"/>
      <c r="U157" s="166"/>
      <c r="V157" s="166"/>
      <c r="W157" s="166"/>
      <c r="X157" s="166"/>
      <c r="Y157" s="134">
        <f t="shared" si="2"/>
        <v>0</v>
      </c>
    </row>
    <row r="158" spans="1:25" x14ac:dyDescent="0.25">
      <c r="A158" s="163"/>
      <c r="B158" s="163"/>
      <c r="C158" s="163"/>
      <c r="D158" s="163"/>
      <c r="E158" s="163"/>
      <c r="F158" s="163"/>
      <c r="G158" s="163"/>
      <c r="H158" s="163"/>
      <c r="I158" s="163"/>
      <c r="J158" s="163"/>
      <c r="K158" s="163"/>
      <c r="L158" s="163"/>
      <c r="M158" s="166"/>
      <c r="N158" s="166"/>
      <c r="O158" s="166"/>
      <c r="P158" s="166"/>
      <c r="Q158" s="166"/>
      <c r="R158" s="166"/>
      <c r="S158" s="166"/>
      <c r="T158" s="166"/>
      <c r="U158" s="166"/>
      <c r="V158" s="166"/>
      <c r="W158" s="166"/>
      <c r="X158" s="166"/>
      <c r="Y158" s="134">
        <f t="shared" si="2"/>
        <v>0</v>
      </c>
    </row>
    <row r="159" spans="1:25" x14ac:dyDescent="0.25">
      <c r="A159" s="163"/>
      <c r="B159" s="163"/>
      <c r="C159" s="163"/>
      <c r="D159" s="163"/>
      <c r="E159" s="163"/>
      <c r="F159" s="163"/>
      <c r="G159" s="163"/>
      <c r="H159" s="163"/>
      <c r="I159" s="163"/>
      <c r="J159" s="163"/>
      <c r="K159" s="163"/>
      <c r="L159" s="163"/>
      <c r="M159" s="166"/>
      <c r="N159" s="166"/>
      <c r="O159" s="166"/>
      <c r="P159" s="166"/>
      <c r="Q159" s="166"/>
      <c r="R159" s="166"/>
      <c r="S159" s="166"/>
      <c r="T159" s="166"/>
      <c r="U159" s="166"/>
      <c r="V159" s="166"/>
      <c r="W159" s="166"/>
      <c r="X159" s="166"/>
      <c r="Y159" s="134">
        <f t="shared" si="2"/>
        <v>0</v>
      </c>
    </row>
    <row r="160" spans="1:25" x14ac:dyDescent="0.25">
      <c r="A160" s="163"/>
      <c r="B160" s="163"/>
      <c r="C160" s="163"/>
      <c r="D160" s="163"/>
      <c r="E160" s="163"/>
      <c r="F160" s="163"/>
      <c r="G160" s="163"/>
      <c r="H160" s="163"/>
      <c r="I160" s="163"/>
      <c r="J160" s="163"/>
      <c r="K160" s="163"/>
      <c r="L160" s="163"/>
      <c r="M160" s="166"/>
      <c r="N160" s="166"/>
      <c r="O160" s="166"/>
      <c r="P160" s="166"/>
      <c r="Q160" s="166"/>
      <c r="R160" s="166"/>
      <c r="S160" s="166"/>
      <c r="T160" s="166"/>
      <c r="U160" s="166"/>
      <c r="V160" s="166"/>
      <c r="W160" s="166"/>
      <c r="X160" s="166"/>
      <c r="Y160" s="134">
        <f t="shared" si="2"/>
        <v>0</v>
      </c>
    </row>
    <row r="161" spans="1:25" x14ac:dyDescent="0.25">
      <c r="A161" s="163"/>
      <c r="B161" s="163"/>
      <c r="C161" s="163"/>
      <c r="D161" s="163"/>
      <c r="E161" s="163"/>
      <c r="F161" s="163"/>
      <c r="G161" s="163"/>
      <c r="H161" s="163"/>
      <c r="I161" s="163"/>
      <c r="J161" s="163"/>
      <c r="K161" s="163"/>
      <c r="L161" s="163"/>
      <c r="M161" s="166"/>
      <c r="N161" s="166"/>
      <c r="O161" s="166"/>
      <c r="P161" s="166"/>
      <c r="Q161" s="166"/>
      <c r="R161" s="166"/>
      <c r="S161" s="166"/>
      <c r="T161" s="166"/>
      <c r="U161" s="166"/>
      <c r="V161" s="166"/>
      <c r="W161" s="166"/>
      <c r="X161" s="166"/>
      <c r="Y161" s="134">
        <f t="shared" si="2"/>
        <v>0</v>
      </c>
    </row>
    <row r="162" spans="1:25" x14ac:dyDescent="0.25">
      <c r="A162" s="163"/>
      <c r="B162" s="163"/>
      <c r="C162" s="163"/>
      <c r="D162" s="163"/>
      <c r="E162" s="163"/>
      <c r="F162" s="163"/>
      <c r="G162" s="163"/>
      <c r="H162" s="163"/>
      <c r="I162" s="163"/>
      <c r="J162" s="163"/>
      <c r="K162" s="163"/>
      <c r="L162" s="163"/>
      <c r="M162" s="166"/>
      <c r="N162" s="166"/>
      <c r="O162" s="166"/>
      <c r="P162" s="166"/>
      <c r="Q162" s="166"/>
      <c r="R162" s="166"/>
      <c r="S162" s="166"/>
      <c r="T162" s="166"/>
      <c r="U162" s="166"/>
      <c r="V162" s="166"/>
      <c r="W162" s="166"/>
      <c r="X162" s="166"/>
      <c r="Y162" s="134">
        <f t="shared" si="2"/>
        <v>0</v>
      </c>
    </row>
    <row r="163" spans="1:25" x14ac:dyDescent="0.25">
      <c r="A163" s="163"/>
      <c r="B163" s="163"/>
      <c r="C163" s="163"/>
      <c r="D163" s="163"/>
      <c r="E163" s="163"/>
      <c r="F163" s="163"/>
      <c r="G163" s="163"/>
      <c r="H163" s="163"/>
      <c r="I163" s="163"/>
      <c r="J163" s="163"/>
      <c r="K163" s="163"/>
      <c r="L163" s="163"/>
      <c r="M163" s="166"/>
      <c r="N163" s="166"/>
      <c r="O163" s="166"/>
      <c r="P163" s="166"/>
      <c r="Q163" s="166"/>
      <c r="R163" s="166"/>
      <c r="S163" s="166"/>
      <c r="T163" s="166"/>
      <c r="U163" s="166"/>
      <c r="V163" s="166"/>
      <c r="W163" s="166"/>
      <c r="X163" s="166"/>
      <c r="Y163" s="134">
        <f t="shared" si="2"/>
        <v>0</v>
      </c>
    </row>
    <row r="164" spans="1:25" x14ac:dyDescent="0.25">
      <c r="A164" s="163"/>
      <c r="B164" s="163"/>
      <c r="C164" s="163"/>
      <c r="D164" s="163"/>
      <c r="E164" s="163"/>
      <c r="F164" s="163"/>
      <c r="G164" s="163"/>
      <c r="H164" s="163"/>
      <c r="I164" s="163"/>
      <c r="J164" s="163"/>
      <c r="K164" s="163"/>
      <c r="L164" s="163"/>
      <c r="M164" s="166"/>
      <c r="N164" s="166"/>
      <c r="O164" s="166"/>
      <c r="P164" s="166"/>
      <c r="Q164" s="166"/>
      <c r="R164" s="166"/>
      <c r="S164" s="166"/>
      <c r="T164" s="166"/>
      <c r="U164" s="166"/>
      <c r="V164" s="166"/>
      <c r="W164" s="166"/>
      <c r="X164" s="166"/>
      <c r="Y164" s="134">
        <f t="shared" si="2"/>
        <v>0</v>
      </c>
    </row>
    <row r="165" spans="1:25" x14ac:dyDescent="0.25">
      <c r="A165" s="163"/>
      <c r="B165" s="163"/>
      <c r="C165" s="163"/>
      <c r="D165" s="163"/>
      <c r="E165" s="163"/>
      <c r="F165" s="163"/>
      <c r="G165" s="163"/>
      <c r="H165" s="163"/>
      <c r="I165" s="163"/>
      <c r="J165" s="163"/>
      <c r="K165" s="163"/>
      <c r="L165" s="163"/>
      <c r="M165" s="166"/>
      <c r="N165" s="166"/>
      <c r="O165" s="166"/>
      <c r="P165" s="166"/>
      <c r="Q165" s="166"/>
      <c r="R165" s="166"/>
      <c r="S165" s="166"/>
      <c r="T165" s="166"/>
      <c r="U165" s="166"/>
      <c r="V165" s="166"/>
      <c r="W165" s="166"/>
      <c r="X165" s="166"/>
      <c r="Y165" s="134">
        <f t="shared" si="2"/>
        <v>0</v>
      </c>
    </row>
    <row r="166" spans="1:25" x14ac:dyDescent="0.25">
      <c r="A166" s="163"/>
      <c r="B166" s="163"/>
      <c r="C166" s="163"/>
      <c r="D166" s="163"/>
      <c r="E166" s="163"/>
      <c r="F166" s="163"/>
      <c r="G166" s="163"/>
      <c r="H166" s="163"/>
      <c r="I166" s="163"/>
      <c r="J166" s="163"/>
      <c r="K166" s="163"/>
      <c r="L166" s="163"/>
      <c r="M166" s="166"/>
      <c r="N166" s="166"/>
      <c r="O166" s="166"/>
      <c r="P166" s="166"/>
      <c r="Q166" s="166"/>
      <c r="R166" s="166"/>
      <c r="S166" s="166"/>
      <c r="T166" s="166"/>
      <c r="U166" s="166"/>
      <c r="V166" s="166"/>
      <c r="W166" s="166"/>
      <c r="X166" s="166"/>
      <c r="Y166" s="134">
        <f t="shared" si="2"/>
        <v>0</v>
      </c>
    </row>
    <row r="167" spans="1:25" x14ac:dyDescent="0.25">
      <c r="A167" s="163"/>
      <c r="B167" s="163"/>
      <c r="C167" s="163"/>
      <c r="D167" s="163"/>
      <c r="E167" s="163"/>
      <c r="F167" s="163"/>
      <c r="G167" s="163"/>
      <c r="H167" s="163"/>
      <c r="I167" s="163"/>
      <c r="J167" s="163"/>
      <c r="K167" s="163"/>
      <c r="L167" s="163"/>
      <c r="M167" s="166"/>
      <c r="N167" s="166"/>
      <c r="O167" s="166"/>
      <c r="P167" s="166"/>
      <c r="Q167" s="166"/>
      <c r="R167" s="166"/>
      <c r="S167" s="166"/>
      <c r="T167" s="166"/>
      <c r="U167" s="166"/>
      <c r="V167" s="166"/>
      <c r="W167" s="166"/>
      <c r="X167" s="166"/>
      <c r="Y167" s="134">
        <f t="shared" si="2"/>
        <v>0</v>
      </c>
    </row>
    <row r="168" spans="1:25" x14ac:dyDescent="0.25">
      <c r="A168" s="163"/>
      <c r="B168" s="163"/>
      <c r="C168" s="163"/>
      <c r="D168" s="163"/>
      <c r="E168" s="163"/>
      <c r="F168" s="163"/>
      <c r="G168" s="163"/>
      <c r="H168" s="163"/>
      <c r="I168" s="163"/>
      <c r="J168" s="163"/>
      <c r="K168" s="163"/>
      <c r="L168" s="163"/>
      <c r="M168" s="166"/>
      <c r="N168" s="166"/>
      <c r="O168" s="166"/>
      <c r="P168" s="166"/>
      <c r="Q168" s="166"/>
      <c r="R168" s="166"/>
      <c r="S168" s="166"/>
      <c r="T168" s="166"/>
      <c r="U168" s="166"/>
      <c r="V168" s="166"/>
      <c r="W168" s="166"/>
      <c r="X168" s="166"/>
      <c r="Y168" s="134">
        <f t="shared" si="2"/>
        <v>0</v>
      </c>
    </row>
    <row r="169" spans="1:25" x14ac:dyDescent="0.25">
      <c r="A169" s="163"/>
      <c r="B169" s="163"/>
      <c r="C169" s="163"/>
      <c r="D169" s="163"/>
      <c r="E169" s="163"/>
      <c r="F169" s="163"/>
      <c r="G169" s="163"/>
      <c r="H169" s="163"/>
      <c r="I169" s="163"/>
      <c r="J169" s="163"/>
      <c r="K169" s="163"/>
      <c r="L169" s="163"/>
      <c r="M169" s="166"/>
      <c r="N169" s="166"/>
      <c r="O169" s="166"/>
      <c r="P169" s="166"/>
      <c r="Q169" s="166"/>
      <c r="R169" s="166"/>
      <c r="S169" s="166"/>
      <c r="T169" s="166"/>
      <c r="U169" s="166"/>
      <c r="V169" s="166"/>
      <c r="W169" s="166"/>
      <c r="X169" s="166"/>
      <c r="Y169" s="134">
        <f t="shared" si="2"/>
        <v>0</v>
      </c>
    </row>
    <row r="170" spans="1:25" x14ac:dyDescent="0.25">
      <c r="A170" s="163"/>
      <c r="B170" s="163"/>
      <c r="C170" s="163"/>
      <c r="D170" s="163"/>
      <c r="E170" s="163"/>
      <c r="F170" s="163"/>
      <c r="G170" s="163"/>
      <c r="H170" s="163"/>
      <c r="I170" s="163"/>
      <c r="J170" s="163"/>
      <c r="K170" s="163"/>
      <c r="L170" s="163"/>
      <c r="M170" s="166"/>
      <c r="N170" s="166"/>
      <c r="O170" s="166"/>
      <c r="P170" s="166"/>
      <c r="Q170" s="166"/>
      <c r="R170" s="166"/>
      <c r="S170" s="166"/>
      <c r="T170" s="166"/>
      <c r="U170" s="166"/>
      <c r="V170" s="166"/>
      <c r="W170" s="166"/>
      <c r="X170" s="166"/>
      <c r="Y170" s="134">
        <f t="shared" si="2"/>
        <v>0</v>
      </c>
    </row>
    <row r="171" spans="1:25" x14ac:dyDescent="0.25">
      <c r="A171" s="163"/>
      <c r="B171" s="163"/>
      <c r="C171" s="163"/>
      <c r="D171" s="163"/>
      <c r="E171" s="163"/>
      <c r="F171" s="163"/>
      <c r="G171" s="163"/>
      <c r="H171" s="163"/>
      <c r="I171" s="163"/>
      <c r="J171" s="163"/>
      <c r="K171" s="163"/>
      <c r="L171" s="163"/>
      <c r="M171" s="166"/>
      <c r="N171" s="166"/>
      <c r="O171" s="166"/>
      <c r="P171" s="166"/>
      <c r="Q171" s="166"/>
      <c r="R171" s="166"/>
      <c r="S171" s="166"/>
      <c r="T171" s="166"/>
      <c r="U171" s="166"/>
      <c r="V171" s="166"/>
      <c r="W171" s="166"/>
      <c r="X171" s="166"/>
      <c r="Y171" s="134">
        <f t="shared" si="2"/>
        <v>0</v>
      </c>
    </row>
    <row r="172" spans="1:25" x14ac:dyDescent="0.25">
      <c r="A172" s="163"/>
      <c r="B172" s="163"/>
      <c r="C172" s="163"/>
      <c r="D172" s="163"/>
      <c r="E172" s="163"/>
      <c r="F172" s="163"/>
      <c r="G172" s="163"/>
      <c r="H172" s="163"/>
      <c r="I172" s="163"/>
      <c r="J172" s="163"/>
      <c r="K172" s="163"/>
      <c r="L172" s="163"/>
      <c r="M172" s="166"/>
      <c r="N172" s="166"/>
      <c r="O172" s="166"/>
      <c r="P172" s="166"/>
      <c r="Q172" s="166"/>
      <c r="R172" s="166"/>
      <c r="S172" s="166"/>
      <c r="T172" s="166"/>
      <c r="U172" s="166"/>
      <c r="V172" s="166"/>
      <c r="W172" s="166"/>
      <c r="X172" s="166"/>
      <c r="Y172" s="134">
        <f t="shared" si="2"/>
        <v>0</v>
      </c>
    </row>
    <row r="173" spans="1:25" x14ac:dyDescent="0.25">
      <c r="A173" s="163"/>
      <c r="B173" s="163"/>
      <c r="C173" s="163"/>
      <c r="D173" s="163"/>
      <c r="E173" s="163"/>
      <c r="F173" s="163"/>
      <c r="G173" s="163"/>
      <c r="H173" s="163"/>
      <c r="I173" s="163"/>
      <c r="J173" s="163"/>
      <c r="K173" s="163"/>
      <c r="L173" s="163"/>
      <c r="M173" s="166"/>
      <c r="N173" s="166"/>
      <c r="O173" s="166"/>
      <c r="P173" s="166"/>
      <c r="Q173" s="166"/>
      <c r="R173" s="166"/>
      <c r="S173" s="166"/>
      <c r="T173" s="166"/>
      <c r="U173" s="166"/>
      <c r="V173" s="166"/>
      <c r="W173" s="166"/>
      <c r="X173" s="166"/>
      <c r="Y173" s="134">
        <f t="shared" si="2"/>
        <v>0</v>
      </c>
    </row>
    <row r="174" spans="1:25" x14ac:dyDescent="0.25">
      <c r="A174" s="163"/>
      <c r="B174" s="163"/>
      <c r="C174" s="163"/>
      <c r="D174" s="163"/>
      <c r="E174" s="163"/>
      <c r="F174" s="163"/>
      <c r="G174" s="163"/>
      <c r="H174" s="163"/>
      <c r="I174" s="163"/>
      <c r="J174" s="163"/>
      <c r="K174" s="163"/>
      <c r="L174" s="163"/>
      <c r="M174" s="166"/>
      <c r="N174" s="166"/>
      <c r="O174" s="166"/>
      <c r="P174" s="166"/>
      <c r="Q174" s="166"/>
      <c r="R174" s="166"/>
      <c r="S174" s="166"/>
      <c r="T174" s="166"/>
      <c r="U174" s="166"/>
      <c r="V174" s="166"/>
      <c r="W174" s="166"/>
      <c r="X174" s="166"/>
      <c r="Y174" s="134">
        <f t="shared" si="2"/>
        <v>0</v>
      </c>
    </row>
    <row r="175" spans="1:25" x14ac:dyDescent="0.25">
      <c r="A175" s="163"/>
      <c r="B175" s="163"/>
      <c r="C175" s="163"/>
      <c r="D175" s="163"/>
      <c r="E175" s="163"/>
      <c r="F175" s="163"/>
      <c r="G175" s="163"/>
      <c r="H175" s="163"/>
      <c r="I175" s="163"/>
      <c r="J175" s="163"/>
      <c r="K175" s="163"/>
      <c r="L175" s="163"/>
      <c r="M175" s="166"/>
      <c r="N175" s="166"/>
      <c r="O175" s="166"/>
      <c r="P175" s="166"/>
      <c r="Q175" s="166"/>
      <c r="R175" s="166"/>
      <c r="S175" s="166"/>
      <c r="T175" s="166"/>
      <c r="U175" s="166"/>
      <c r="V175" s="166"/>
      <c r="W175" s="166"/>
      <c r="X175" s="166"/>
      <c r="Y175" s="134">
        <f t="shared" si="2"/>
        <v>0</v>
      </c>
    </row>
    <row r="176" spans="1:25" x14ac:dyDescent="0.25">
      <c r="A176" s="163"/>
      <c r="B176" s="163"/>
      <c r="C176" s="163"/>
      <c r="D176" s="163"/>
      <c r="E176" s="163"/>
      <c r="F176" s="163"/>
      <c r="G176" s="163"/>
      <c r="H176" s="163"/>
      <c r="I176" s="163"/>
      <c r="J176" s="163"/>
      <c r="K176" s="163"/>
      <c r="L176" s="163"/>
      <c r="M176" s="166"/>
      <c r="N176" s="166"/>
      <c r="O176" s="166"/>
      <c r="P176" s="166"/>
      <c r="Q176" s="166"/>
      <c r="R176" s="166"/>
      <c r="S176" s="166"/>
      <c r="T176" s="166"/>
      <c r="U176" s="166"/>
      <c r="V176" s="166"/>
      <c r="W176" s="166"/>
      <c r="X176" s="166"/>
      <c r="Y176" s="134">
        <f t="shared" si="2"/>
        <v>0</v>
      </c>
    </row>
    <row r="177" spans="1:25" x14ac:dyDescent="0.25">
      <c r="A177" s="163"/>
      <c r="B177" s="163"/>
      <c r="C177" s="163"/>
      <c r="D177" s="163"/>
      <c r="E177" s="163"/>
      <c r="F177" s="163"/>
      <c r="G177" s="163"/>
      <c r="H177" s="163"/>
      <c r="I177" s="163"/>
      <c r="J177" s="163"/>
      <c r="K177" s="163"/>
      <c r="L177" s="163"/>
      <c r="M177" s="166"/>
      <c r="N177" s="166"/>
      <c r="O177" s="166"/>
      <c r="P177" s="166"/>
      <c r="Q177" s="166"/>
      <c r="R177" s="166"/>
      <c r="S177" s="166"/>
      <c r="T177" s="166"/>
      <c r="U177" s="166"/>
      <c r="V177" s="166"/>
      <c r="W177" s="166"/>
      <c r="X177" s="166"/>
      <c r="Y177" s="134">
        <f t="shared" si="2"/>
        <v>0</v>
      </c>
    </row>
    <row r="178" spans="1:25" x14ac:dyDescent="0.25">
      <c r="A178" s="163"/>
      <c r="B178" s="163"/>
      <c r="C178" s="163"/>
      <c r="D178" s="163"/>
      <c r="E178" s="163"/>
      <c r="F178" s="163"/>
      <c r="G178" s="163"/>
      <c r="H178" s="163"/>
      <c r="I178" s="163"/>
      <c r="J178" s="163"/>
      <c r="K178" s="163"/>
      <c r="L178" s="163"/>
      <c r="M178" s="166"/>
      <c r="N178" s="166"/>
      <c r="O178" s="166"/>
      <c r="P178" s="166"/>
      <c r="Q178" s="166"/>
      <c r="R178" s="166"/>
      <c r="S178" s="166"/>
      <c r="T178" s="166"/>
      <c r="U178" s="166"/>
      <c r="V178" s="166"/>
      <c r="W178" s="166"/>
      <c r="X178" s="166"/>
      <c r="Y178" s="134">
        <f t="shared" si="2"/>
        <v>0</v>
      </c>
    </row>
    <row r="179" spans="1:25" x14ac:dyDescent="0.25">
      <c r="A179" s="163"/>
      <c r="B179" s="163"/>
      <c r="C179" s="163"/>
      <c r="D179" s="163"/>
      <c r="E179" s="163"/>
      <c r="F179" s="163"/>
      <c r="G179" s="163"/>
      <c r="H179" s="163"/>
      <c r="I179" s="163"/>
      <c r="J179" s="163"/>
      <c r="K179" s="163"/>
      <c r="L179" s="163"/>
      <c r="M179" s="166"/>
      <c r="N179" s="166"/>
      <c r="O179" s="166"/>
      <c r="P179" s="166"/>
      <c r="Q179" s="166"/>
      <c r="R179" s="166"/>
      <c r="S179" s="166"/>
      <c r="T179" s="166"/>
      <c r="U179" s="166"/>
      <c r="V179" s="166"/>
      <c r="W179" s="166"/>
      <c r="X179" s="166"/>
      <c r="Y179" s="134">
        <f t="shared" si="2"/>
        <v>0</v>
      </c>
    </row>
    <row r="180" spans="1:25" x14ac:dyDescent="0.25">
      <c r="A180" s="163"/>
      <c r="B180" s="163"/>
      <c r="C180" s="163"/>
      <c r="D180" s="163"/>
      <c r="E180" s="163"/>
      <c r="F180" s="163"/>
      <c r="G180" s="163"/>
      <c r="H180" s="163"/>
      <c r="I180" s="163"/>
      <c r="J180" s="163"/>
      <c r="K180" s="163"/>
      <c r="L180" s="163"/>
      <c r="M180" s="166"/>
      <c r="N180" s="166"/>
      <c r="O180" s="166"/>
      <c r="P180" s="166"/>
      <c r="Q180" s="166"/>
      <c r="R180" s="166"/>
      <c r="S180" s="166"/>
      <c r="T180" s="166"/>
      <c r="U180" s="166"/>
      <c r="V180" s="166"/>
      <c r="W180" s="166"/>
      <c r="X180" s="166"/>
      <c r="Y180" s="134">
        <f t="shared" si="2"/>
        <v>0</v>
      </c>
    </row>
    <row r="181" spans="1:25" x14ac:dyDescent="0.25">
      <c r="A181" s="163"/>
      <c r="B181" s="163"/>
      <c r="C181" s="163"/>
      <c r="D181" s="163"/>
      <c r="E181" s="163"/>
      <c r="F181" s="163"/>
      <c r="G181" s="163"/>
      <c r="H181" s="163"/>
      <c r="I181" s="163"/>
      <c r="J181" s="163"/>
      <c r="K181" s="163"/>
      <c r="L181" s="163"/>
      <c r="M181" s="166"/>
      <c r="N181" s="166"/>
      <c r="O181" s="166"/>
      <c r="P181" s="166"/>
      <c r="Q181" s="166"/>
      <c r="R181" s="166"/>
      <c r="S181" s="166"/>
      <c r="T181" s="166"/>
      <c r="U181" s="166"/>
      <c r="V181" s="166"/>
      <c r="W181" s="166"/>
      <c r="X181" s="166"/>
      <c r="Y181" s="134">
        <f t="shared" si="2"/>
        <v>0</v>
      </c>
    </row>
    <row r="182" spans="1:25" x14ac:dyDescent="0.25">
      <c r="A182" s="163"/>
      <c r="B182" s="163"/>
      <c r="C182" s="163"/>
      <c r="D182" s="163"/>
      <c r="E182" s="163"/>
      <c r="F182" s="163"/>
      <c r="G182" s="163"/>
      <c r="H182" s="163"/>
      <c r="I182" s="163"/>
      <c r="J182" s="163"/>
      <c r="K182" s="163"/>
      <c r="L182" s="163"/>
      <c r="M182" s="166"/>
      <c r="N182" s="166"/>
      <c r="O182" s="166"/>
      <c r="P182" s="166"/>
      <c r="Q182" s="166"/>
      <c r="R182" s="166"/>
      <c r="S182" s="166"/>
      <c r="T182" s="166"/>
      <c r="U182" s="166"/>
      <c r="V182" s="166"/>
      <c r="W182" s="166"/>
      <c r="X182" s="166"/>
      <c r="Y182" s="134">
        <f t="shared" si="2"/>
        <v>0</v>
      </c>
    </row>
    <row r="183" spans="1:25" x14ac:dyDescent="0.25">
      <c r="A183" s="163"/>
      <c r="B183" s="163"/>
      <c r="C183" s="163"/>
      <c r="D183" s="163"/>
      <c r="E183" s="163"/>
      <c r="F183" s="163"/>
      <c r="G183" s="163"/>
      <c r="H183" s="163"/>
      <c r="I183" s="163"/>
      <c r="J183" s="163"/>
      <c r="K183" s="163"/>
      <c r="L183" s="163"/>
      <c r="M183" s="166"/>
      <c r="N183" s="166"/>
      <c r="O183" s="166"/>
      <c r="P183" s="166"/>
      <c r="Q183" s="166"/>
      <c r="R183" s="166"/>
      <c r="S183" s="166"/>
      <c r="T183" s="166"/>
      <c r="U183" s="166"/>
      <c r="V183" s="166"/>
      <c r="W183" s="166"/>
      <c r="X183" s="166"/>
      <c r="Y183" s="134">
        <f t="shared" si="2"/>
        <v>0</v>
      </c>
    </row>
    <row r="184" spans="1:25" x14ac:dyDescent="0.25">
      <c r="A184" s="163"/>
      <c r="B184" s="163"/>
      <c r="C184" s="163"/>
      <c r="D184" s="163"/>
      <c r="E184" s="163"/>
      <c r="F184" s="163"/>
      <c r="G184" s="163"/>
      <c r="H184" s="163"/>
      <c r="I184" s="163"/>
      <c r="J184" s="163"/>
      <c r="K184" s="163"/>
      <c r="L184" s="163"/>
      <c r="M184" s="166"/>
      <c r="N184" s="166"/>
      <c r="O184" s="166"/>
      <c r="P184" s="166"/>
      <c r="Q184" s="166"/>
      <c r="R184" s="166"/>
      <c r="S184" s="166"/>
      <c r="T184" s="166"/>
      <c r="U184" s="166"/>
      <c r="V184" s="166"/>
      <c r="W184" s="166"/>
      <c r="X184" s="166"/>
      <c r="Y184" s="134">
        <f t="shared" si="2"/>
        <v>0</v>
      </c>
    </row>
    <row r="185" spans="1:25" x14ac:dyDescent="0.25">
      <c r="A185" s="163"/>
      <c r="B185" s="163"/>
      <c r="C185" s="163"/>
      <c r="D185" s="163"/>
      <c r="E185" s="163"/>
      <c r="F185" s="163"/>
      <c r="G185" s="163"/>
      <c r="H185" s="163"/>
      <c r="I185" s="163"/>
      <c r="J185" s="163"/>
      <c r="K185" s="163"/>
      <c r="L185" s="163"/>
      <c r="M185" s="166"/>
      <c r="N185" s="166"/>
      <c r="O185" s="166"/>
      <c r="P185" s="166"/>
      <c r="Q185" s="166"/>
      <c r="R185" s="166"/>
      <c r="S185" s="166"/>
      <c r="T185" s="166"/>
      <c r="U185" s="166"/>
      <c r="V185" s="166"/>
      <c r="W185" s="166"/>
      <c r="X185" s="166"/>
      <c r="Y185" s="134">
        <f t="shared" si="2"/>
        <v>0</v>
      </c>
    </row>
    <row r="186" spans="1:25" x14ac:dyDescent="0.25">
      <c r="A186" s="163"/>
      <c r="B186" s="163"/>
      <c r="C186" s="163"/>
      <c r="D186" s="163"/>
      <c r="E186" s="163"/>
      <c r="F186" s="163"/>
      <c r="G186" s="163"/>
      <c r="H186" s="163"/>
      <c r="I186" s="163"/>
      <c r="J186" s="163"/>
      <c r="K186" s="163"/>
      <c r="L186" s="163"/>
      <c r="M186" s="166"/>
      <c r="N186" s="166"/>
      <c r="O186" s="166"/>
      <c r="P186" s="166"/>
      <c r="Q186" s="166"/>
      <c r="R186" s="166"/>
      <c r="S186" s="166"/>
      <c r="T186" s="166"/>
      <c r="U186" s="166"/>
      <c r="V186" s="166"/>
      <c r="W186" s="166"/>
      <c r="X186" s="166"/>
      <c r="Y186" s="134">
        <f t="shared" si="2"/>
        <v>0</v>
      </c>
    </row>
    <row r="187" spans="1:25" x14ac:dyDescent="0.25">
      <c r="A187" s="163"/>
      <c r="B187" s="163"/>
      <c r="C187" s="163"/>
      <c r="D187" s="163"/>
      <c r="E187" s="163"/>
      <c r="F187" s="163"/>
      <c r="G187" s="163"/>
      <c r="H187" s="163"/>
      <c r="I187" s="163"/>
      <c r="J187" s="163"/>
      <c r="K187" s="163"/>
      <c r="L187" s="163"/>
      <c r="M187" s="166"/>
      <c r="N187" s="166"/>
      <c r="O187" s="166"/>
      <c r="P187" s="166"/>
      <c r="Q187" s="166"/>
      <c r="R187" s="166"/>
      <c r="S187" s="166"/>
      <c r="T187" s="166"/>
      <c r="U187" s="166"/>
      <c r="V187" s="166"/>
      <c r="W187" s="166"/>
      <c r="X187" s="166"/>
      <c r="Y187" s="134">
        <f t="shared" si="2"/>
        <v>0</v>
      </c>
    </row>
    <row r="188" spans="1:25" x14ac:dyDescent="0.25">
      <c r="A188" s="163"/>
      <c r="B188" s="163"/>
      <c r="C188" s="163"/>
      <c r="D188" s="163"/>
      <c r="E188" s="163"/>
      <c r="F188" s="163"/>
      <c r="G188" s="163"/>
      <c r="H188" s="163"/>
      <c r="I188" s="163"/>
      <c r="J188" s="163"/>
      <c r="K188" s="163"/>
      <c r="L188" s="163"/>
      <c r="M188" s="166"/>
      <c r="N188" s="166"/>
      <c r="O188" s="166"/>
      <c r="P188" s="166"/>
      <c r="Q188" s="166"/>
      <c r="R188" s="166"/>
      <c r="S188" s="166"/>
      <c r="T188" s="166"/>
      <c r="U188" s="166"/>
      <c r="V188" s="166"/>
      <c r="W188" s="166"/>
      <c r="X188" s="166"/>
      <c r="Y188" s="134">
        <f t="shared" si="2"/>
        <v>0</v>
      </c>
    </row>
    <row r="189" spans="1:25" x14ac:dyDescent="0.25">
      <c r="A189" s="163"/>
      <c r="B189" s="163"/>
      <c r="C189" s="163"/>
      <c r="D189" s="163"/>
      <c r="E189" s="163"/>
      <c r="F189" s="163"/>
      <c r="G189" s="163"/>
      <c r="H189" s="163"/>
      <c r="I189" s="163"/>
      <c r="J189" s="163"/>
      <c r="K189" s="163"/>
      <c r="L189" s="163"/>
      <c r="M189" s="166"/>
      <c r="N189" s="166"/>
      <c r="O189" s="166"/>
      <c r="P189" s="166"/>
      <c r="Q189" s="166"/>
      <c r="R189" s="166"/>
      <c r="S189" s="166"/>
      <c r="T189" s="166"/>
      <c r="U189" s="166"/>
      <c r="V189" s="166"/>
      <c r="W189" s="166"/>
      <c r="X189" s="166"/>
      <c r="Y189" s="134">
        <f t="shared" si="2"/>
        <v>0</v>
      </c>
    </row>
    <row r="190" spans="1:25" x14ac:dyDescent="0.25">
      <c r="A190" s="163"/>
      <c r="B190" s="163"/>
      <c r="C190" s="163"/>
      <c r="D190" s="163"/>
      <c r="E190" s="163"/>
      <c r="F190" s="163"/>
      <c r="G190" s="163"/>
      <c r="H190" s="163"/>
      <c r="I190" s="163"/>
      <c r="J190" s="163"/>
      <c r="K190" s="163"/>
      <c r="L190" s="163"/>
      <c r="M190" s="166"/>
      <c r="N190" s="166"/>
      <c r="O190" s="166"/>
      <c r="P190" s="166"/>
      <c r="Q190" s="166"/>
      <c r="R190" s="166"/>
      <c r="S190" s="166"/>
      <c r="T190" s="166"/>
      <c r="U190" s="166"/>
      <c r="V190" s="166"/>
      <c r="W190" s="166"/>
      <c r="X190" s="166"/>
      <c r="Y190" s="134">
        <f t="shared" si="2"/>
        <v>0</v>
      </c>
    </row>
    <row r="191" spans="1:25" x14ac:dyDescent="0.25">
      <c r="A191" s="163"/>
      <c r="B191" s="163"/>
      <c r="C191" s="163"/>
      <c r="D191" s="163"/>
      <c r="E191" s="163"/>
      <c r="F191" s="163"/>
      <c r="G191" s="163"/>
      <c r="H191" s="163"/>
      <c r="I191" s="163"/>
      <c r="J191" s="163"/>
      <c r="K191" s="163"/>
      <c r="L191" s="163"/>
      <c r="M191" s="166"/>
      <c r="N191" s="166"/>
      <c r="O191" s="166"/>
      <c r="P191" s="166"/>
      <c r="Q191" s="166"/>
      <c r="R191" s="166"/>
      <c r="S191" s="166"/>
      <c r="T191" s="166"/>
      <c r="U191" s="166"/>
      <c r="V191" s="166"/>
      <c r="W191" s="166"/>
      <c r="X191" s="166"/>
      <c r="Y191" s="134">
        <f t="shared" si="2"/>
        <v>0</v>
      </c>
    </row>
    <row r="192" spans="1:25" x14ac:dyDescent="0.25">
      <c r="A192" s="163"/>
      <c r="B192" s="163"/>
      <c r="C192" s="163"/>
      <c r="D192" s="163"/>
      <c r="E192" s="163"/>
      <c r="F192" s="163"/>
      <c r="G192" s="163"/>
      <c r="H192" s="163"/>
      <c r="I192" s="163"/>
      <c r="J192" s="163"/>
      <c r="K192" s="163"/>
      <c r="L192" s="163"/>
      <c r="M192" s="166"/>
      <c r="N192" s="166"/>
      <c r="O192" s="166"/>
      <c r="P192" s="166"/>
      <c r="Q192" s="166"/>
      <c r="R192" s="166"/>
      <c r="S192" s="166"/>
      <c r="T192" s="166"/>
      <c r="U192" s="166"/>
      <c r="V192" s="166"/>
      <c r="W192" s="166"/>
      <c r="X192" s="166"/>
      <c r="Y192" s="134">
        <f t="shared" si="2"/>
        <v>0</v>
      </c>
    </row>
    <row r="193" spans="1:25" x14ac:dyDescent="0.25">
      <c r="A193" s="163"/>
      <c r="B193" s="163"/>
      <c r="C193" s="163"/>
      <c r="D193" s="163"/>
      <c r="E193" s="163"/>
      <c r="F193" s="163"/>
      <c r="G193" s="163"/>
      <c r="H193" s="163"/>
      <c r="I193" s="163"/>
      <c r="J193" s="163"/>
      <c r="K193" s="163"/>
      <c r="L193" s="163"/>
      <c r="M193" s="166"/>
      <c r="N193" s="166"/>
      <c r="O193" s="166"/>
      <c r="P193" s="166"/>
      <c r="Q193" s="166"/>
      <c r="R193" s="166"/>
      <c r="S193" s="166"/>
      <c r="T193" s="166"/>
      <c r="U193" s="166"/>
      <c r="V193" s="166"/>
      <c r="W193" s="166"/>
      <c r="X193" s="166"/>
      <c r="Y193" s="134">
        <f t="shared" si="2"/>
        <v>0</v>
      </c>
    </row>
    <row r="194" spans="1:25" x14ac:dyDescent="0.25">
      <c r="A194" s="163"/>
      <c r="B194" s="163"/>
      <c r="C194" s="163"/>
      <c r="D194" s="163"/>
      <c r="E194" s="163"/>
      <c r="F194" s="163"/>
      <c r="G194" s="163"/>
      <c r="H194" s="163"/>
      <c r="I194" s="163"/>
      <c r="J194" s="163"/>
      <c r="K194" s="163"/>
      <c r="L194" s="163"/>
      <c r="M194" s="166"/>
      <c r="N194" s="166"/>
      <c r="O194" s="166"/>
      <c r="P194" s="166"/>
      <c r="Q194" s="166"/>
      <c r="R194" s="166"/>
      <c r="S194" s="166"/>
      <c r="T194" s="166"/>
      <c r="U194" s="166"/>
      <c r="V194" s="166"/>
      <c r="W194" s="166"/>
      <c r="X194" s="166"/>
      <c r="Y194" s="134">
        <f t="shared" si="2"/>
        <v>0</v>
      </c>
    </row>
    <row r="195" spans="1:25" x14ac:dyDescent="0.25">
      <c r="A195" s="163"/>
      <c r="B195" s="163"/>
      <c r="C195" s="163"/>
      <c r="D195" s="163"/>
      <c r="E195" s="163"/>
      <c r="F195" s="163"/>
      <c r="G195" s="163"/>
      <c r="H195" s="163"/>
      <c r="I195" s="163"/>
      <c r="J195" s="163"/>
      <c r="K195" s="163"/>
      <c r="L195" s="163"/>
      <c r="M195" s="166"/>
      <c r="N195" s="166"/>
      <c r="O195" s="166"/>
      <c r="P195" s="166"/>
      <c r="Q195" s="166"/>
      <c r="R195" s="166"/>
      <c r="S195" s="166"/>
      <c r="T195" s="166"/>
      <c r="U195" s="166"/>
      <c r="V195" s="166"/>
      <c r="W195" s="166"/>
      <c r="X195" s="166"/>
      <c r="Y195" s="134">
        <f t="shared" si="2"/>
        <v>0</v>
      </c>
    </row>
    <row r="196" spans="1:25" x14ac:dyDescent="0.25">
      <c r="A196" s="163"/>
      <c r="B196" s="163"/>
      <c r="C196" s="163"/>
      <c r="D196" s="163"/>
      <c r="E196" s="163"/>
      <c r="F196" s="163"/>
      <c r="G196" s="163"/>
      <c r="H196" s="163"/>
      <c r="I196" s="163"/>
      <c r="J196" s="163"/>
      <c r="K196" s="163"/>
      <c r="L196" s="163"/>
      <c r="M196" s="166"/>
      <c r="N196" s="166"/>
      <c r="O196" s="166"/>
      <c r="P196" s="166"/>
      <c r="Q196" s="166"/>
      <c r="R196" s="166"/>
      <c r="S196" s="166"/>
      <c r="T196" s="166"/>
      <c r="U196" s="166"/>
      <c r="V196" s="166"/>
      <c r="W196" s="166"/>
      <c r="X196" s="166"/>
      <c r="Y196" s="134">
        <f t="shared" si="2"/>
        <v>0</v>
      </c>
    </row>
    <row r="197" spans="1:25" x14ac:dyDescent="0.25">
      <c r="A197" s="163"/>
      <c r="B197" s="163"/>
      <c r="C197" s="163"/>
      <c r="D197" s="163"/>
      <c r="E197" s="163"/>
      <c r="F197" s="163"/>
      <c r="G197" s="163"/>
      <c r="H197" s="163"/>
      <c r="I197" s="163"/>
      <c r="J197" s="163"/>
      <c r="K197" s="163"/>
      <c r="L197" s="163"/>
      <c r="M197" s="166"/>
      <c r="N197" s="166"/>
      <c r="O197" s="166"/>
      <c r="P197" s="166"/>
      <c r="Q197" s="166"/>
      <c r="R197" s="166"/>
      <c r="S197" s="166"/>
      <c r="T197" s="166"/>
      <c r="U197" s="166"/>
      <c r="V197" s="166"/>
      <c r="W197" s="166"/>
      <c r="X197" s="166"/>
      <c r="Y197" s="134">
        <f t="shared" si="2"/>
        <v>0</v>
      </c>
    </row>
    <row r="198" spans="1:25" x14ac:dyDescent="0.25">
      <c r="A198" s="163"/>
      <c r="B198" s="163"/>
      <c r="C198" s="163"/>
      <c r="D198" s="163"/>
      <c r="E198" s="163"/>
      <c r="F198" s="163"/>
      <c r="G198" s="163"/>
      <c r="H198" s="163"/>
      <c r="I198" s="163"/>
      <c r="J198" s="163"/>
      <c r="K198" s="163"/>
      <c r="L198" s="163"/>
      <c r="M198" s="166"/>
      <c r="N198" s="166"/>
      <c r="O198" s="166"/>
      <c r="P198" s="166"/>
      <c r="Q198" s="166"/>
      <c r="R198" s="166"/>
      <c r="S198" s="166"/>
      <c r="T198" s="166"/>
      <c r="U198" s="166"/>
      <c r="V198" s="166"/>
      <c r="W198" s="166"/>
      <c r="X198" s="166"/>
      <c r="Y198" s="134">
        <f t="shared" si="2"/>
        <v>0</v>
      </c>
    </row>
    <row r="199" spans="1:25" x14ac:dyDescent="0.25">
      <c r="A199" s="163"/>
      <c r="B199" s="163"/>
      <c r="C199" s="163"/>
      <c r="D199" s="163"/>
      <c r="E199" s="163"/>
      <c r="F199" s="163"/>
      <c r="G199" s="163"/>
      <c r="H199" s="163"/>
      <c r="I199" s="163"/>
      <c r="J199" s="163"/>
      <c r="K199" s="163"/>
      <c r="L199" s="163"/>
      <c r="M199" s="166"/>
      <c r="N199" s="166"/>
      <c r="O199" s="166"/>
      <c r="P199" s="166"/>
      <c r="Q199" s="166"/>
      <c r="R199" s="166"/>
      <c r="S199" s="166"/>
      <c r="T199" s="166"/>
      <c r="U199" s="166"/>
      <c r="V199" s="166"/>
      <c r="W199" s="166"/>
      <c r="X199" s="166"/>
      <c r="Y199" s="134">
        <f t="shared" si="2"/>
        <v>0</v>
      </c>
    </row>
    <row r="200" spans="1:25" x14ac:dyDescent="0.25">
      <c r="A200" s="163"/>
      <c r="B200" s="163"/>
      <c r="C200" s="163"/>
      <c r="D200" s="163"/>
      <c r="E200" s="163"/>
      <c r="F200" s="163"/>
      <c r="G200" s="163"/>
      <c r="H200" s="163"/>
      <c r="I200" s="163"/>
      <c r="J200" s="163"/>
      <c r="K200" s="163"/>
      <c r="L200" s="163"/>
      <c r="M200" s="166"/>
      <c r="N200" s="166"/>
      <c r="O200" s="166"/>
      <c r="P200" s="166"/>
      <c r="Q200" s="166"/>
      <c r="R200" s="166"/>
      <c r="S200" s="166"/>
      <c r="T200" s="166"/>
      <c r="U200" s="166"/>
      <c r="V200" s="166"/>
      <c r="W200" s="166"/>
      <c r="X200" s="166"/>
      <c r="Y200" s="134">
        <f t="shared" si="2"/>
        <v>0</v>
      </c>
    </row>
    <row r="201" spans="1:25" x14ac:dyDescent="0.25">
      <c r="A201" s="163"/>
      <c r="B201" s="163"/>
      <c r="C201" s="163"/>
      <c r="D201" s="163"/>
      <c r="E201" s="163"/>
      <c r="F201" s="163"/>
      <c r="G201" s="163"/>
      <c r="H201" s="163"/>
      <c r="I201" s="163"/>
      <c r="J201" s="163"/>
      <c r="K201" s="163"/>
      <c r="L201" s="163"/>
      <c r="M201" s="166"/>
      <c r="N201" s="166"/>
      <c r="O201" s="166"/>
      <c r="P201" s="166"/>
      <c r="Q201" s="166"/>
      <c r="R201" s="166"/>
      <c r="S201" s="166"/>
      <c r="T201" s="166"/>
      <c r="U201" s="166"/>
      <c r="V201" s="166"/>
      <c r="W201" s="166"/>
      <c r="X201" s="166"/>
      <c r="Y201" s="134">
        <f t="shared" si="2"/>
        <v>0</v>
      </c>
    </row>
    <row r="202" spans="1:25" x14ac:dyDescent="0.25">
      <c r="A202" s="163"/>
      <c r="B202" s="163"/>
      <c r="C202" s="163"/>
      <c r="D202" s="163"/>
      <c r="E202" s="163"/>
      <c r="F202" s="163"/>
      <c r="G202" s="163"/>
      <c r="H202" s="163"/>
      <c r="I202" s="163"/>
      <c r="J202" s="163"/>
      <c r="K202" s="163"/>
      <c r="L202" s="163"/>
      <c r="M202" s="166"/>
      <c r="N202" s="166"/>
      <c r="O202" s="166"/>
      <c r="P202" s="166"/>
      <c r="Q202" s="166"/>
      <c r="R202" s="166"/>
      <c r="S202" s="166"/>
      <c r="T202" s="166"/>
      <c r="U202" s="166"/>
      <c r="V202" s="166"/>
      <c r="W202" s="166"/>
      <c r="X202" s="166"/>
      <c r="Y202" s="134">
        <f t="shared" si="2"/>
        <v>0</v>
      </c>
    </row>
    <row r="203" spans="1:25" x14ac:dyDescent="0.25">
      <c r="A203" s="163"/>
      <c r="B203" s="163"/>
      <c r="C203" s="163"/>
      <c r="D203" s="163"/>
      <c r="E203" s="163"/>
      <c r="F203" s="163"/>
      <c r="G203" s="163"/>
      <c r="H203" s="163"/>
      <c r="I203" s="163"/>
      <c r="J203" s="163"/>
      <c r="K203" s="163"/>
      <c r="L203" s="163"/>
      <c r="M203" s="166"/>
      <c r="N203" s="166"/>
      <c r="O203" s="166"/>
      <c r="P203" s="166"/>
      <c r="Q203" s="166"/>
      <c r="R203" s="166"/>
      <c r="S203" s="166"/>
      <c r="T203" s="166"/>
      <c r="U203" s="166"/>
      <c r="V203" s="166"/>
      <c r="W203" s="166"/>
      <c r="X203" s="166"/>
      <c r="Y203" s="134">
        <f t="shared" si="2"/>
        <v>0</v>
      </c>
    </row>
    <row r="204" spans="1:25" x14ac:dyDescent="0.25">
      <c r="A204" s="163"/>
      <c r="B204" s="163"/>
      <c r="C204" s="163"/>
      <c r="D204" s="163"/>
      <c r="E204" s="163"/>
      <c r="F204" s="163"/>
      <c r="G204" s="163"/>
      <c r="H204" s="163"/>
      <c r="I204" s="163"/>
      <c r="J204" s="163"/>
      <c r="K204" s="163"/>
      <c r="L204" s="163"/>
      <c r="M204" s="166"/>
      <c r="N204" s="166"/>
      <c r="O204" s="166"/>
      <c r="P204" s="166"/>
      <c r="Q204" s="166"/>
      <c r="R204" s="166"/>
      <c r="S204" s="166"/>
      <c r="T204" s="166"/>
      <c r="U204" s="166"/>
      <c r="V204" s="166"/>
      <c r="W204" s="166"/>
      <c r="X204" s="166"/>
      <c r="Y204" s="134">
        <f t="shared" si="2"/>
        <v>0</v>
      </c>
    </row>
    <row r="205" spans="1:25" x14ac:dyDescent="0.25">
      <c r="A205" s="163"/>
      <c r="B205" s="163"/>
      <c r="C205" s="163"/>
      <c r="D205" s="163"/>
      <c r="E205" s="163"/>
      <c r="F205" s="163"/>
      <c r="G205" s="163"/>
      <c r="H205" s="163"/>
      <c r="I205" s="163"/>
      <c r="J205" s="163"/>
      <c r="K205" s="163"/>
      <c r="L205" s="163"/>
      <c r="M205" s="166"/>
      <c r="N205" s="166"/>
      <c r="O205" s="166"/>
      <c r="P205" s="166"/>
      <c r="Q205" s="166"/>
      <c r="R205" s="166"/>
      <c r="S205" s="166"/>
      <c r="T205" s="166"/>
      <c r="U205" s="166"/>
      <c r="V205" s="166"/>
      <c r="W205" s="166"/>
      <c r="X205" s="166"/>
      <c r="Y205" s="134">
        <f t="shared" si="2"/>
        <v>0</v>
      </c>
    </row>
    <row r="206" spans="1:25" x14ac:dyDescent="0.25">
      <c r="A206" s="163"/>
      <c r="B206" s="163"/>
      <c r="C206" s="163"/>
      <c r="D206" s="163"/>
      <c r="E206" s="163"/>
      <c r="F206" s="163"/>
      <c r="G206" s="163"/>
      <c r="H206" s="163"/>
      <c r="I206" s="163"/>
      <c r="J206" s="163"/>
      <c r="K206" s="163"/>
      <c r="L206" s="163"/>
      <c r="M206" s="166"/>
      <c r="N206" s="166"/>
      <c r="O206" s="166"/>
      <c r="P206" s="166"/>
      <c r="Q206" s="166"/>
      <c r="R206" s="166"/>
      <c r="S206" s="166"/>
      <c r="T206" s="166"/>
      <c r="U206" s="166"/>
      <c r="V206" s="166"/>
      <c r="W206" s="166"/>
      <c r="X206" s="166"/>
      <c r="Y206" s="134">
        <f t="shared" si="2"/>
        <v>0</v>
      </c>
    </row>
    <row r="207" spans="1:25" x14ac:dyDescent="0.25">
      <c r="A207" s="163"/>
      <c r="B207" s="163"/>
      <c r="C207" s="163"/>
      <c r="D207" s="163"/>
      <c r="E207" s="163"/>
      <c r="F207" s="163"/>
      <c r="G207" s="163"/>
      <c r="H207" s="163"/>
      <c r="I207" s="163"/>
      <c r="J207" s="163"/>
      <c r="K207" s="163"/>
      <c r="L207" s="163"/>
      <c r="M207" s="166"/>
      <c r="N207" s="166"/>
      <c r="O207" s="166"/>
      <c r="P207" s="166"/>
      <c r="Q207" s="166"/>
      <c r="R207" s="166"/>
      <c r="S207" s="166"/>
      <c r="T207" s="166"/>
      <c r="U207" s="166"/>
      <c r="V207" s="166"/>
      <c r="W207" s="166"/>
      <c r="X207" s="166"/>
      <c r="Y207" s="134">
        <f t="shared" si="2"/>
        <v>0</v>
      </c>
    </row>
    <row r="208" spans="1:25" x14ac:dyDescent="0.25">
      <c r="A208" s="163"/>
      <c r="B208" s="163"/>
      <c r="C208" s="163"/>
      <c r="D208" s="163"/>
      <c r="E208" s="163"/>
      <c r="F208" s="163"/>
      <c r="G208" s="163"/>
      <c r="H208" s="163"/>
      <c r="I208" s="163"/>
      <c r="J208" s="163"/>
      <c r="K208" s="163"/>
      <c r="L208" s="163"/>
      <c r="M208" s="166"/>
      <c r="N208" s="166"/>
      <c r="O208" s="166"/>
      <c r="P208" s="166"/>
      <c r="Q208" s="166"/>
      <c r="R208" s="166"/>
      <c r="S208" s="166"/>
      <c r="T208" s="166"/>
      <c r="U208" s="166"/>
      <c r="V208" s="166"/>
      <c r="W208" s="166"/>
      <c r="X208" s="166"/>
      <c r="Y208" s="134">
        <f t="shared" si="2"/>
        <v>0</v>
      </c>
    </row>
    <row r="209" spans="1:25" x14ac:dyDescent="0.25">
      <c r="A209" s="163"/>
      <c r="B209" s="163"/>
      <c r="C209" s="163"/>
      <c r="D209" s="163"/>
      <c r="E209" s="163"/>
      <c r="F209" s="163"/>
      <c r="G209" s="163"/>
      <c r="H209" s="163"/>
      <c r="I209" s="163"/>
      <c r="J209" s="163"/>
      <c r="K209" s="163"/>
      <c r="L209" s="163"/>
      <c r="M209" s="166"/>
      <c r="N209" s="166"/>
      <c r="O209" s="166"/>
      <c r="P209" s="166"/>
      <c r="Q209" s="166"/>
      <c r="R209" s="166"/>
      <c r="S209" s="166"/>
      <c r="T209" s="166"/>
      <c r="U209" s="166"/>
      <c r="V209" s="166"/>
      <c r="W209" s="166"/>
      <c r="X209" s="166"/>
      <c r="Y209" s="134">
        <f t="shared" si="2"/>
        <v>0</v>
      </c>
    </row>
    <row r="210" spans="1:25" x14ac:dyDescent="0.25">
      <c r="A210" s="163"/>
      <c r="B210" s="163"/>
      <c r="C210" s="163"/>
      <c r="D210" s="163"/>
      <c r="E210" s="163"/>
      <c r="F210" s="163"/>
      <c r="G210" s="163"/>
      <c r="H210" s="163"/>
      <c r="I210" s="163"/>
      <c r="J210" s="163"/>
      <c r="K210" s="163"/>
      <c r="L210" s="163"/>
      <c r="M210" s="166"/>
      <c r="N210" s="166"/>
      <c r="O210" s="166"/>
      <c r="P210" s="166"/>
      <c r="Q210" s="166"/>
      <c r="R210" s="166"/>
      <c r="S210" s="166"/>
      <c r="T210" s="166"/>
      <c r="U210" s="166"/>
      <c r="V210" s="166"/>
      <c r="W210" s="166"/>
      <c r="X210" s="166"/>
      <c r="Y210" s="134">
        <f t="shared" si="2"/>
        <v>0</v>
      </c>
    </row>
    <row r="211" spans="1:25" x14ac:dyDescent="0.25">
      <c r="A211" s="163"/>
      <c r="B211" s="163"/>
      <c r="C211" s="163"/>
      <c r="D211" s="163"/>
      <c r="E211" s="163"/>
      <c r="F211" s="163"/>
      <c r="G211" s="163"/>
      <c r="H211" s="163"/>
      <c r="I211" s="163"/>
      <c r="J211" s="163"/>
      <c r="K211" s="163"/>
      <c r="L211" s="163"/>
      <c r="M211" s="166"/>
      <c r="N211" s="166"/>
      <c r="O211" s="166"/>
      <c r="P211" s="166"/>
      <c r="Q211" s="166"/>
      <c r="R211" s="166"/>
      <c r="S211" s="166"/>
      <c r="T211" s="166"/>
      <c r="U211" s="166"/>
      <c r="V211" s="166"/>
      <c r="W211" s="166"/>
      <c r="X211" s="166"/>
      <c r="Y211" s="134">
        <f t="shared" si="2"/>
        <v>0</v>
      </c>
    </row>
    <row r="212" spans="1:25" x14ac:dyDescent="0.25">
      <c r="A212" s="163"/>
      <c r="B212" s="163"/>
      <c r="C212" s="163"/>
      <c r="D212" s="163"/>
      <c r="E212" s="163"/>
      <c r="F212" s="163"/>
      <c r="G212" s="163"/>
      <c r="H212" s="163"/>
      <c r="I212" s="163"/>
      <c r="J212" s="163"/>
      <c r="K212" s="163"/>
      <c r="L212" s="163"/>
      <c r="M212" s="166"/>
      <c r="N212" s="166"/>
      <c r="O212" s="166"/>
      <c r="P212" s="166"/>
      <c r="Q212" s="166"/>
      <c r="R212" s="166"/>
      <c r="S212" s="166"/>
      <c r="T212" s="166"/>
      <c r="U212" s="166"/>
      <c r="V212" s="166"/>
      <c r="W212" s="166"/>
      <c r="X212" s="166"/>
      <c r="Y212" s="134">
        <f t="shared" ref="Y212:Y250" si="3">SUM(M212:X212)</f>
        <v>0</v>
      </c>
    </row>
    <row r="213" spans="1:25" x14ac:dyDescent="0.25">
      <c r="A213" s="163"/>
      <c r="B213" s="163"/>
      <c r="C213" s="163"/>
      <c r="D213" s="163"/>
      <c r="E213" s="163"/>
      <c r="F213" s="163"/>
      <c r="G213" s="163"/>
      <c r="H213" s="163"/>
      <c r="I213" s="163"/>
      <c r="J213" s="163"/>
      <c r="K213" s="163"/>
      <c r="L213" s="163"/>
      <c r="M213" s="166"/>
      <c r="N213" s="166"/>
      <c r="O213" s="166"/>
      <c r="P213" s="166"/>
      <c r="Q213" s="166"/>
      <c r="R213" s="166"/>
      <c r="S213" s="166"/>
      <c r="T213" s="166"/>
      <c r="U213" s="166"/>
      <c r="V213" s="166"/>
      <c r="W213" s="166"/>
      <c r="X213" s="166"/>
      <c r="Y213" s="134">
        <f t="shared" si="3"/>
        <v>0</v>
      </c>
    </row>
    <row r="214" spans="1:25" x14ac:dyDescent="0.25">
      <c r="A214" s="163"/>
      <c r="B214" s="163"/>
      <c r="C214" s="163"/>
      <c r="D214" s="163"/>
      <c r="E214" s="163"/>
      <c r="F214" s="163"/>
      <c r="G214" s="163"/>
      <c r="H214" s="163"/>
      <c r="I214" s="163"/>
      <c r="J214" s="163"/>
      <c r="K214" s="163"/>
      <c r="L214" s="163"/>
      <c r="M214" s="166"/>
      <c r="N214" s="166"/>
      <c r="O214" s="166"/>
      <c r="P214" s="166"/>
      <c r="Q214" s="166"/>
      <c r="R214" s="166"/>
      <c r="S214" s="166"/>
      <c r="T214" s="166"/>
      <c r="U214" s="166"/>
      <c r="V214" s="166"/>
      <c r="W214" s="166"/>
      <c r="X214" s="166"/>
      <c r="Y214" s="134">
        <f t="shared" si="3"/>
        <v>0</v>
      </c>
    </row>
    <row r="215" spans="1:25" x14ac:dyDescent="0.25">
      <c r="A215" s="163"/>
      <c r="B215" s="163"/>
      <c r="C215" s="163"/>
      <c r="D215" s="163"/>
      <c r="E215" s="163"/>
      <c r="F215" s="163"/>
      <c r="G215" s="163"/>
      <c r="H215" s="163"/>
      <c r="I215" s="163"/>
      <c r="J215" s="163"/>
      <c r="K215" s="163"/>
      <c r="L215" s="163"/>
      <c r="M215" s="166"/>
      <c r="N215" s="166"/>
      <c r="O215" s="166"/>
      <c r="P215" s="166"/>
      <c r="Q215" s="166"/>
      <c r="R215" s="166"/>
      <c r="S215" s="166"/>
      <c r="T215" s="166"/>
      <c r="U215" s="166"/>
      <c r="V215" s="166"/>
      <c r="W215" s="166"/>
      <c r="X215" s="166"/>
      <c r="Y215" s="134">
        <f t="shared" si="3"/>
        <v>0</v>
      </c>
    </row>
    <row r="216" spans="1:25" x14ac:dyDescent="0.25">
      <c r="A216" s="163"/>
      <c r="B216" s="163"/>
      <c r="C216" s="163"/>
      <c r="D216" s="163"/>
      <c r="E216" s="163"/>
      <c r="F216" s="163"/>
      <c r="G216" s="163"/>
      <c r="H216" s="163"/>
      <c r="I216" s="163"/>
      <c r="J216" s="163"/>
      <c r="K216" s="163"/>
      <c r="L216" s="163"/>
      <c r="M216" s="166"/>
      <c r="N216" s="166"/>
      <c r="O216" s="166"/>
      <c r="P216" s="166"/>
      <c r="Q216" s="166"/>
      <c r="R216" s="166"/>
      <c r="S216" s="166"/>
      <c r="T216" s="166"/>
      <c r="U216" s="166"/>
      <c r="V216" s="166"/>
      <c r="W216" s="166"/>
      <c r="X216" s="166"/>
      <c r="Y216" s="134">
        <f t="shared" si="3"/>
        <v>0</v>
      </c>
    </row>
    <row r="217" spans="1:25" x14ac:dyDescent="0.25">
      <c r="A217" s="163"/>
      <c r="B217" s="163"/>
      <c r="C217" s="163"/>
      <c r="D217" s="163"/>
      <c r="E217" s="163"/>
      <c r="F217" s="163"/>
      <c r="G217" s="163"/>
      <c r="H217" s="163"/>
      <c r="I217" s="163"/>
      <c r="J217" s="163"/>
      <c r="K217" s="163"/>
      <c r="L217" s="163"/>
      <c r="M217" s="166"/>
      <c r="N217" s="166"/>
      <c r="O217" s="166"/>
      <c r="P217" s="166"/>
      <c r="Q217" s="166"/>
      <c r="R217" s="166"/>
      <c r="S217" s="166"/>
      <c r="T217" s="166"/>
      <c r="U217" s="166"/>
      <c r="V217" s="166"/>
      <c r="W217" s="166"/>
      <c r="X217" s="166"/>
      <c r="Y217" s="134">
        <f t="shared" si="3"/>
        <v>0</v>
      </c>
    </row>
    <row r="218" spans="1:25" x14ac:dyDescent="0.25">
      <c r="A218" s="163"/>
      <c r="B218" s="163"/>
      <c r="C218" s="163"/>
      <c r="D218" s="163"/>
      <c r="E218" s="163"/>
      <c r="F218" s="163"/>
      <c r="G218" s="163"/>
      <c r="H218" s="163"/>
      <c r="I218" s="163"/>
      <c r="J218" s="163"/>
      <c r="K218" s="163"/>
      <c r="L218" s="163"/>
      <c r="M218" s="166"/>
      <c r="N218" s="166"/>
      <c r="O218" s="166"/>
      <c r="P218" s="166"/>
      <c r="Q218" s="166"/>
      <c r="R218" s="166"/>
      <c r="S218" s="166"/>
      <c r="T218" s="166"/>
      <c r="U218" s="166"/>
      <c r="V218" s="166"/>
      <c r="W218" s="166"/>
      <c r="X218" s="166"/>
      <c r="Y218" s="134">
        <f t="shared" si="3"/>
        <v>0</v>
      </c>
    </row>
    <row r="219" spans="1:25" x14ac:dyDescent="0.25">
      <c r="A219" s="163"/>
      <c r="B219" s="163"/>
      <c r="C219" s="163"/>
      <c r="D219" s="163"/>
      <c r="E219" s="163"/>
      <c r="F219" s="163"/>
      <c r="G219" s="163"/>
      <c r="H219" s="163"/>
      <c r="I219" s="163"/>
      <c r="J219" s="163"/>
      <c r="K219" s="163"/>
      <c r="L219" s="163"/>
      <c r="M219" s="166"/>
      <c r="N219" s="166"/>
      <c r="O219" s="166"/>
      <c r="P219" s="166"/>
      <c r="Q219" s="166"/>
      <c r="R219" s="166"/>
      <c r="S219" s="166"/>
      <c r="T219" s="166"/>
      <c r="U219" s="166"/>
      <c r="V219" s="166"/>
      <c r="W219" s="166"/>
      <c r="X219" s="166"/>
      <c r="Y219" s="134">
        <f t="shared" si="3"/>
        <v>0</v>
      </c>
    </row>
    <row r="220" spans="1:25" x14ac:dyDescent="0.25">
      <c r="A220" s="163"/>
      <c r="B220" s="163"/>
      <c r="C220" s="163"/>
      <c r="D220" s="163"/>
      <c r="E220" s="163"/>
      <c r="F220" s="163"/>
      <c r="G220" s="163"/>
      <c r="H220" s="163"/>
      <c r="I220" s="163"/>
      <c r="J220" s="163"/>
      <c r="K220" s="163"/>
      <c r="L220" s="163"/>
      <c r="M220" s="166"/>
      <c r="N220" s="166"/>
      <c r="O220" s="166"/>
      <c r="P220" s="166"/>
      <c r="Q220" s="166"/>
      <c r="R220" s="166"/>
      <c r="S220" s="166"/>
      <c r="T220" s="166"/>
      <c r="U220" s="166"/>
      <c r="V220" s="166"/>
      <c r="W220" s="166"/>
      <c r="X220" s="166"/>
      <c r="Y220" s="134">
        <f t="shared" si="3"/>
        <v>0</v>
      </c>
    </row>
    <row r="221" spans="1:25" x14ac:dyDescent="0.25">
      <c r="A221" s="163"/>
      <c r="B221" s="163"/>
      <c r="C221" s="163"/>
      <c r="D221" s="163"/>
      <c r="E221" s="163"/>
      <c r="F221" s="163"/>
      <c r="G221" s="163"/>
      <c r="H221" s="163"/>
      <c r="I221" s="163"/>
      <c r="J221" s="163"/>
      <c r="K221" s="163"/>
      <c r="L221" s="163"/>
      <c r="M221" s="166"/>
      <c r="N221" s="166"/>
      <c r="O221" s="166"/>
      <c r="P221" s="166"/>
      <c r="Q221" s="166"/>
      <c r="R221" s="166"/>
      <c r="S221" s="166"/>
      <c r="T221" s="166"/>
      <c r="U221" s="166"/>
      <c r="V221" s="166"/>
      <c r="W221" s="166"/>
      <c r="X221" s="166"/>
      <c r="Y221" s="134">
        <f t="shared" si="3"/>
        <v>0</v>
      </c>
    </row>
    <row r="222" spans="1:25" x14ac:dyDescent="0.25">
      <c r="A222" s="163"/>
      <c r="B222" s="163"/>
      <c r="C222" s="163"/>
      <c r="D222" s="163"/>
      <c r="E222" s="163"/>
      <c r="F222" s="163"/>
      <c r="G222" s="163"/>
      <c r="H222" s="163"/>
      <c r="I222" s="163"/>
      <c r="J222" s="163"/>
      <c r="K222" s="163"/>
      <c r="L222" s="163"/>
      <c r="M222" s="166"/>
      <c r="N222" s="166"/>
      <c r="O222" s="166"/>
      <c r="P222" s="166"/>
      <c r="Q222" s="166"/>
      <c r="R222" s="166"/>
      <c r="S222" s="166"/>
      <c r="T222" s="166"/>
      <c r="U222" s="166"/>
      <c r="V222" s="166"/>
      <c r="W222" s="166"/>
      <c r="X222" s="166"/>
      <c r="Y222" s="134">
        <f t="shared" si="3"/>
        <v>0</v>
      </c>
    </row>
    <row r="223" spans="1:25" x14ac:dyDescent="0.25">
      <c r="A223" s="163"/>
      <c r="B223" s="163"/>
      <c r="C223" s="163"/>
      <c r="D223" s="163"/>
      <c r="E223" s="163"/>
      <c r="F223" s="163"/>
      <c r="G223" s="163"/>
      <c r="H223" s="163"/>
      <c r="I223" s="163"/>
      <c r="J223" s="163"/>
      <c r="K223" s="163"/>
      <c r="L223" s="163"/>
      <c r="M223" s="166"/>
      <c r="N223" s="166"/>
      <c r="O223" s="166"/>
      <c r="P223" s="166"/>
      <c r="Q223" s="166"/>
      <c r="R223" s="166"/>
      <c r="S223" s="166"/>
      <c r="T223" s="166"/>
      <c r="U223" s="166"/>
      <c r="V223" s="166"/>
      <c r="W223" s="166"/>
      <c r="X223" s="166"/>
      <c r="Y223" s="134">
        <f t="shared" si="3"/>
        <v>0</v>
      </c>
    </row>
    <row r="224" spans="1:25" x14ac:dyDescent="0.25">
      <c r="A224" s="163"/>
      <c r="B224" s="163"/>
      <c r="C224" s="163"/>
      <c r="D224" s="163"/>
      <c r="E224" s="163"/>
      <c r="F224" s="163"/>
      <c r="G224" s="163"/>
      <c r="H224" s="163"/>
      <c r="I224" s="163"/>
      <c r="J224" s="163"/>
      <c r="K224" s="163"/>
      <c r="L224" s="163"/>
      <c r="M224" s="166"/>
      <c r="N224" s="166"/>
      <c r="O224" s="166"/>
      <c r="P224" s="166"/>
      <c r="Q224" s="166"/>
      <c r="R224" s="166"/>
      <c r="S224" s="166"/>
      <c r="T224" s="166"/>
      <c r="U224" s="166"/>
      <c r="V224" s="166"/>
      <c r="W224" s="166"/>
      <c r="X224" s="166"/>
      <c r="Y224" s="134">
        <f t="shared" si="3"/>
        <v>0</v>
      </c>
    </row>
    <row r="225" spans="1:25" x14ac:dyDescent="0.25">
      <c r="A225" s="163"/>
      <c r="B225" s="163"/>
      <c r="C225" s="163"/>
      <c r="D225" s="163"/>
      <c r="E225" s="163"/>
      <c r="F225" s="163"/>
      <c r="G225" s="163"/>
      <c r="H225" s="163"/>
      <c r="I225" s="163"/>
      <c r="J225" s="163"/>
      <c r="K225" s="163"/>
      <c r="L225" s="163"/>
      <c r="M225" s="166"/>
      <c r="N225" s="166"/>
      <c r="O225" s="166"/>
      <c r="P225" s="166"/>
      <c r="Q225" s="166"/>
      <c r="R225" s="166"/>
      <c r="S225" s="166"/>
      <c r="T225" s="166"/>
      <c r="U225" s="166"/>
      <c r="V225" s="166"/>
      <c r="W225" s="166"/>
      <c r="X225" s="166"/>
      <c r="Y225" s="134">
        <f t="shared" si="3"/>
        <v>0</v>
      </c>
    </row>
    <row r="226" spans="1:25" x14ac:dyDescent="0.25">
      <c r="A226" s="163"/>
      <c r="B226" s="163"/>
      <c r="C226" s="163"/>
      <c r="D226" s="163"/>
      <c r="E226" s="163"/>
      <c r="F226" s="163"/>
      <c r="G226" s="163"/>
      <c r="H226" s="163"/>
      <c r="I226" s="163"/>
      <c r="J226" s="163"/>
      <c r="K226" s="163"/>
      <c r="L226" s="163"/>
      <c r="M226" s="166"/>
      <c r="N226" s="166"/>
      <c r="O226" s="166"/>
      <c r="P226" s="166"/>
      <c r="Q226" s="166"/>
      <c r="R226" s="166"/>
      <c r="S226" s="166"/>
      <c r="T226" s="166"/>
      <c r="U226" s="166"/>
      <c r="V226" s="166"/>
      <c r="W226" s="166"/>
      <c r="X226" s="166"/>
      <c r="Y226" s="134">
        <f t="shared" si="3"/>
        <v>0</v>
      </c>
    </row>
    <row r="227" spans="1:25" x14ac:dyDescent="0.25">
      <c r="A227" s="163"/>
      <c r="B227" s="163"/>
      <c r="C227" s="163"/>
      <c r="D227" s="163"/>
      <c r="E227" s="163"/>
      <c r="F227" s="163"/>
      <c r="G227" s="163"/>
      <c r="H227" s="163"/>
      <c r="I227" s="163"/>
      <c r="J227" s="163"/>
      <c r="K227" s="163"/>
      <c r="L227" s="163"/>
      <c r="M227" s="166"/>
      <c r="N227" s="166"/>
      <c r="O227" s="166"/>
      <c r="P227" s="166"/>
      <c r="Q227" s="166"/>
      <c r="R227" s="166"/>
      <c r="S227" s="166"/>
      <c r="T227" s="166"/>
      <c r="U227" s="166"/>
      <c r="V227" s="166"/>
      <c r="W227" s="166"/>
      <c r="X227" s="166"/>
      <c r="Y227" s="134">
        <f t="shared" si="3"/>
        <v>0</v>
      </c>
    </row>
    <row r="228" spans="1:25" x14ac:dyDescent="0.25">
      <c r="A228" s="163"/>
      <c r="B228" s="163"/>
      <c r="C228" s="163"/>
      <c r="D228" s="163"/>
      <c r="E228" s="163"/>
      <c r="F228" s="163"/>
      <c r="G228" s="163"/>
      <c r="H228" s="163"/>
      <c r="I228" s="163"/>
      <c r="J228" s="163"/>
      <c r="K228" s="163"/>
      <c r="L228" s="163"/>
      <c r="M228" s="166"/>
      <c r="N228" s="166"/>
      <c r="O228" s="166"/>
      <c r="P228" s="166"/>
      <c r="Q228" s="166"/>
      <c r="R228" s="166"/>
      <c r="S228" s="166"/>
      <c r="T228" s="166"/>
      <c r="U228" s="166"/>
      <c r="V228" s="166"/>
      <c r="W228" s="166"/>
      <c r="X228" s="166"/>
      <c r="Y228" s="134">
        <f t="shared" si="3"/>
        <v>0</v>
      </c>
    </row>
    <row r="229" spans="1:25" x14ac:dyDescent="0.25">
      <c r="A229" s="163"/>
      <c r="B229" s="163"/>
      <c r="C229" s="163"/>
      <c r="D229" s="163"/>
      <c r="E229" s="163"/>
      <c r="F229" s="163"/>
      <c r="G229" s="163"/>
      <c r="H229" s="163"/>
      <c r="I229" s="163"/>
      <c r="J229" s="163"/>
      <c r="K229" s="163"/>
      <c r="L229" s="163"/>
      <c r="M229" s="166"/>
      <c r="N229" s="166"/>
      <c r="O229" s="166"/>
      <c r="P229" s="166"/>
      <c r="Q229" s="166"/>
      <c r="R229" s="166"/>
      <c r="S229" s="166"/>
      <c r="T229" s="166"/>
      <c r="U229" s="166"/>
      <c r="V229" s="166"/>
      <c r="W229" s="166"/>
      <c r="X229" s="166"/>
      <c r="Y229" s="134">
        <f t="shared" si="3"/>
        <v>0</v>
      </c>
    </row>
    <row r="230" spans="1:25" x14ac:dyDescent="0.25">
      <c r="A230" s="163"/>
      <c r="B230" s="163"/>
      <c r="C230" s="163"/>
      <c r="D230" s="163"/>
      <c r="E230" s="163"/>
      <c r="F230" s="163"/>
      <c r="G230" s="163"/>
      <c r="H230" s="163"/>
      <c r="I230" s="163"/>
      <c r="J230" s="163"/>
      <c r="K230" s="163"/>
      <c r="L230" s="163"/>
      <c r="M230" s="166"/>
      <c r="N230" s="166"/>
      <c r="O230" s="166"/>
      <c r="P230" s="166"/>
      <c r="Q230" s="166"/>
      <c r="R230" s="166"/>
      <c r="S230" s="166"/>
      <c r="T230" s="166"/>
      <c r="U230" s="166"/>
      <c r="V230" s="166"/>
      <c r="W230" s="166"/>
      <c r="X230" s="166"/>
      <c r="Y230" s="134">
        <f t="shared" si="3"/>
        <v>0</v>
      </c>
    </row>
    <row r="231" spans="1:25" x14ac:dyDescent="0.25">
      <c r="A231" s="163"/>
      <c r="B231" s="163"/>
      <c r="C231" s="163"/>
      <c r="D231" s="163"/>
      <c r="E231" s="163"/>
      <c r="F231" s="163"/>
      <c r="G231" s="163"/>
      <c r="H231" s="163"/>
      <c r="I231" s="163"/>
      <c r="J231" s="163"/>
      <c r="K231" s="163"/>
      <c r="L231" s="163"/>
      <c r="M231" s="166"/>
      <c r="N231" s="166"/>
      <c r="O231" s="166"/>
      <c r="P231" s="166"/>
      <c r="Q231" s="166"/>
      <c r="R231" s="166"/>
      <c r="S231" s="166"/>
      <c r="T231" s="166"/>
      <c r="U231" s="166"/>
      <c r="V231" s="166"/>
      <c r="W231" s="166"/>
      <c r="X231" s="166"/>
      <c r="Y231" s="134">
        <f t="shared" si="3"/>
        <v>0</v>
      </c>
    </row>
    <row r="232" spans="1:25" x14ac:dyDescent="0.25">
      <c r="A232" s="163"/>
      <c r="B232" s="163"/>
      <c r="C232" s="163"/>
      <c r="D232" s="163"/>
      <c r="E232" s="163"/>
      <c r="F232" s="163"/>
      <c r="G232" s="163"/>
      <c r="H232" s="163"/>
      <c r="I232" s="163"/>
      <c r="J232" s="163"/>
      <c r="K232" s="163"/>
      <c r="L232" s="163"/>
      <c r="M232" s="166"/>
      <c r="N232" s="166"/>
      <c r="O232" s="166"/>
      <c r="P232" s="166"/>
      <c r="Q232" s="166"/>
      <c r="R232" s="166"/>
      <c r="S232" s="166"/>
      <c r="T232" s="166"/>
      <c r="U232" s="166"/>
      <c r="V232" s="166"/>
      <c r="W232" s="166"/>
      <c r="X232" s="166"/>
      <c r="Y232" s="134">
        <f t="shared" si="3"/>
        <v>0</v>
      </c>
    </row>
    <row r="233" spans="1:25" x14ac:dyDescent="0.25">
      <c r="A233" s="163"/>
      <c r="B233" s="163"/>
      <c r="C233" s="163"/>
      <c r="D233" s="163"/>
      <c r="E233" s="163"/>
      <c r="F233" s="163"/>
      <c r="G233" s="163"/>
      <c r="H233" s="163"/>
      <c r="I233" s="163"/>
      <c r="J233" s="163"/>
      <c r="K233" s="163"/>
      <c r="L233" s="163"/>
      <c r="M233" s="166"/>
      <c r="N233" s="166"/>
      <c r="O233" s="166"/>
      <c r="P233" s="166"/>
      <c r="Q233" s="166"/>
      <c r="R233" s="166"/>
      <c r="S233" s="166"/>
      <c r="T233" s="166"/>
      <c r="U233" s="166"/>
      <c r="V233" s="166"/>
      <c r="W233" s="166"/>
      <c r="X233" s="166"/>
      <c r="Y233" s="134">
        <f t="shared" si="3"/>
        <v>0</v>
      </c>
    </row>
    <row r="234" spans="1:25" x14ac:dyDescent="0.25">
      <c r="A234" s="163"/>
      <c r="B234" s="163"/>
      <c r="C234" s="163"/>
      <c r="D234" s="163"/>
      <c r="E234" s="163"/>
      <c r="F234" s="163"/>
      <c r="G234" s="163"/>
      <c r="H234" s="163"/>
      <c r="I234" s="163"/>
      <c r="J234" s="163"/>
      <c r="K234" s="163"/>
      <c r="L234" s="163"/>
      <c r="M234" s="166"/>
      <c r="N234" s="166"/>
      <c r="O234" s="166"/>
      <c r="P234" s="166"/>
      <c r="Q234" s="166"/>
      <c r="R234" s="166"/>
      <c r="S234" s="166"/>
      <c r="T234" s="166"/>
      <c r="U234" s="166"/>
      <c r="V234" s="166"/>
      <c r="W234" s="166"/>
      <c r="X234" s="166"/>
      <c r="Y234" s="134">
        <f t="shared" si="3"/>
        <v>0</v>
      </c>
    </row>
    <row r="235" spans="1:25" x14ac:dyDescent="0.25">
      <c r="A235" s="163"/>
      <c r="B235" s="163"/>
      <c r="C235" s="163"/>
      <c r="D235" s="163"/>
      <c r="E235" s="163"/>
      <c r="F235" s="163"/>
      <c r="G235" s="163"/>
      <c r="H235" s="163"/>
      <c r="I235" s="163"/>
      <c r="J235" s="163"/>
      <c r="K235" s="163"/>
      <c r="L235" s="163"/>
      <c r="M235" s="166"/>
      <c r="N235" s="166"/>
      <c r="O235" s="166"/>
      <c r="P235" s="166"/>
      <c r="Q235" s="166"/>
      <c r="R235" s="166"/>
      <c r="S235" s="166"/>
      <c r="T235" s="166"/>
      <c r="U235" s="166"/>
      <c r="V235" s="166"/>
      <c r="W235" s="166"/>
      <c r="X235" s="166"/>
      <c r="Y235" s="134">
        <f t="shared" si="3"/>
        <v>0</v>
      </c>
    </row>
    <row r="236" spans="1:25" x14ac:dyDescent="0.25">
      <c r="A236" s="163"/>
      <c r="B236" s="163"/>
      <c r="C236" s="163"/>
      <c r="D236" s="163"/>
      <c r="E236" s="163"/>
      <c r="F236" s="163"/>
      <c r="G236" s="163"/>
      <c r="H236" s="163"/>
      <c r="I236" s="163"/>
      <c r="J236" s="163"/>
      <c r="K236" s="163"/>
      <c r="L236" s="163"/>
      <c r="M236" s="166"/>
      <c r="N236" s="166"/>
      <c r="O236" s="166"/>
      <c r="P236" s="166"/>
      <c r="Q236" s="166"/>
      <c r="R236" s="166"/>
      <c r="S236" s="166"/>
      <c r="T236" s="166"/>
      <c r="U236" s="166"/>
      <c r="V236" s="166"/>
      <c r="W236" s="166"/>
      <c r="X236" s="166"/>
      <c r="Y236" s="134">
        <f t="shared" si="3"/>
        <v>0</v>
      </c>
    </row>
    <row r="237" spans="1:25" x14ac:dyDescent="0.25">
      <c r="A237" s="163"/>
      <c r="B237" s="163"/>
      <c r="C237" s="163"/>
      <c r="D237" s="163"/>
      <c r="E237" s="163"/>
      <c r="F237" s="163"/>
      <c r="G237" s="163"/>
      <c r="H237" s="163"/>
      <c r="I237" s="163"/>
      <c r="J237" s="163"/>
      <c r="K237" s="163"/>
      <c r="L237" s="163"/>
      <c r="M237" s="166"/>
      <c r="N237" s="166"/>
      <c r="O237" s="166"/>
      <c r="P237" s="166"/>
      <c r="Q237" s="166"/>
      <c r="R237" s="166"/>
      <c r="S237" s="166"/>
      <c r="T237" s="166"/>
      <c r="U237" s="166"/>
      <c r="V237" s="166"/>
      <c r="W237" s="166"/>
      <c r="X237" s="166"/>
      <c r="Y237" s="134">
        <f t="shared" si="3"/>
        <v>0</v>
      </c>
    </row>
    <row r="238" spans="1:25" x14ac:dyDescent="0.25">
      <c r="A238" s="163"/>
      <c r="B238" s="163"/>
      <c r="C238" s="163"/>
      <c r="D238" s="163"/>
      <c r="E238" s="163"/>
      <c r="F238" s="163"/>
      <c r="G238" s="163"/>
      <c r="H238" s="163"/>
      <c r="I238" s="163"/>
      <c r="J238" s="163"/>
      <c r="K238" s="163"/>
      <c r="L238" s="163"/>
      <c r="M238" s="166"/>
      <c r="N238" s="166"/>
      <c r="O238" s="166"/>
      <c r="P238" s="166"/>
      <c r="Q238" s="166"/>
      <c r="R238" s="166"/>
      <c r="S238" s="166"/>
      <c r="T238" s="166"/>
      <c r="U238" s="166"/>
      <c r="V238" s="166"/>
      <c r="W238" s="166"/>
      <c r="X238" s="166"/>
      <c r="Y238" s="134">
        <f t="shared" si="3"/>
        <v>0</v>
      </c>
    </row>
    <row r="239" spans="1:25" x14ac:dyDescent="0.25">
      <c r="A239" s="163"/>
      <c r="B239" s="163"/>
      <c r="C239" s="163"/>
      <c r="D239" s="163"/>
      <c r="E239" s="163"/>
      <c r="F239" s="163"/>
      <c r="G239" s="163"/>
      <c r="H239" s="163"/>
      <c r="I239" s="163"/>
      <c r="J239" s="163"/>
      <c r="K239" s="163"/>
      <c r="L239" s="163"/>
      <c r="M239" s="166"/>
      <c r="N239" s="166"/>
      <c r="O239" s="166"/>
      <c r="P239" s="166"/>
      <c r="Q239" s="166"/>
      <c r="R239" s="166"/>
      <c r="S239" s="166"/>
      <c r="T239" s="166"/>
      <c r="U239" s="166"/>
      <c r="V239" s="166"/>
      <c r="W239" s="166"/>
      <c r="X239" s="166"/>
      <c r="Y239" s="134">
        <f t="shared" si="3"/>
        <v>0</v>
      </c>
    </row>
    <row r="240" spans="1:25" x14ac:dyDescent="0.25">
      <c r="A240" s="163"/>
      <c r="B240" s="163"/>
      <c r="C240" s="163"/>
      <c r="D240" s="163"/>
      <c r="E240" s="163"/>
      <c r="F240" s="163"/>
      <c r="G240" s="163"/>
      <c r="H240" s="163"/>
      <c r="I240" s="163"/>
      <c r="J240" s="163"/>
      <c r="K240" s="163"/>
      <c r="L240" s="163"/>
      <c r="M240" s="166"/>
      <c r="N240" s="166"/>
      <c r="O240" s="166"/>
      <c r="P240" s="166"/>
      <c r="Q240" s="166"/>
      <c r="R240" s="166"/>
      <c r="S240" s="166"/>
      <c r="T240" s="166"/>
      <c r="U240" s="166"/>
      <c r="V240" s="166"/>
      <c r="W240" s="166"/>
      <c r="X240" s="166"/>
      <c r="Y240" s="134">
        <f t="shared" si="3"/>
        <v>0</v>
      </c>
    </row>
    <row r="241" spans="1:25" x14ac:dyDescent="0.25">
      <c r="A241" s="163"/>
      <c r="B241" s="163"/>
      <c r="C241" s="163"/>
      <c r="D241" s="163"/>
      <c r="E241" s="163"/>
      <c r="F241" s="163"/>
      <c r="G241" s="163"/>
      <c r="H241" s="163"/>
      <c r="I241" s="163"/>
      <c r="J241" s="163"/>
      <c r="K241" s="163"/>
      <c r="L241" s="163"/>
      <c r="M241" s="166"/>
      <c r="N241" s="166"/>
      <c r="O241" s="166"/>
      <c r="P241" s="166"/>
      <c r="Q241" s="166"/>
      <c r="R241" s="166"/>
      <c r="S241" s="166"/>
      <c r="T241" s="166"/>
      <c r="U241" s="166"/>
      <c r="V241" s="166"/>
      <c r="W241" s="166"/>
      <c r="X241" s="166"/>
      <c r="Y241" s="134">
        <f t="shared" si="3"/>
        <v>0</v>
      </c>
    </row>
    <row r="242" spans="1:25" x14ac:dyDescent="0.25">
      <c r="A242" s="163"/>
      <c r="B242" s="163"/>
      <c r="C242" s="163"/>
      <c r="D242" s="163"/>
      <c r="E242" s="163"/>
      <c r="F242" s="163"/>
      <c r="G242" s="163"/>
      <c r="H242" s="163"/>
      <c r="I242" s="163"/>
      <c r="J242" s="163"/>
      <c r="K242" s="163"/>
      <c r="L242" s="163"/>
      <c r="M242" s="166"/>
      <c r="N242" s="166"/>
      <c r="O242" s="166"/>
      <c r="P242" s="166"/>
      <c r="Q242" s="166"/>
      <c r="R242" s="166"/>
      <c r="S242" s="166"/>
      <c r="T242" s="166"/>
      <c r="U242" s="166"/>
      <c r="V242" s="166"/>
      <c r="W242" s="166"/>
      <c r="X242" s="166"/>
      <c r="Y242" s="134">
        <f t="shared" si="3"/>
        <v>0</v>
      </c>
    </row>
    <row r="243" spans="1:25" x14ac:dyDescent="0.25">
      <c r="A243" s="163"/>
      <c r="B243" s="163"/>
      <c r="C243" s="163"/>
      <c r="D243" s="163"/>
      <c r="E243" s="163"/>
      <c r="F243" s="163"/>
      <c r="G243" s="163"/>
      <c r="H243" s="163"/>
      <c r="I243" s="163"/>
      <c r="J243" s="163"/>
      <c r="K243" s="163"/>
      <c r="L243" s="163"/>
      <c r="M243" s="166"/>
      <c r="N243" s="166"/>
      <c r="O243" s="166"/>
      <c r="P243" s="166"/>
      <c r="Q243" s="166"/>
      <c r="R243" s="166"/>
      <c r="S243" s="166"/>
      <c r="T243" s="166"/>
      <c r="U243" s="166"/>
      <c r="V243" s="166"/>
      <c r="W243" s="166"/>
      <c r="X243" s="166"/>
      <c r="Y243" s="134">
        <f t="shared" si="3"/>
        <v>0</v>
      </c>
    </row>
    <row r="244" spans="1:25" x14ac:dyDescent="0.25">
      <c r="A244" s="163"/>
      <c r="B244" s="163"/>
      <c r="C244" s="163"/>
      <c r="D244" s="163"/>
      <c r="E244" s="163"/>
      <c r="F244" s="163"/>
      <c r="G244" s="163"/>
      <c r="H244" s="163"/>
      <c r="I244" s="163"/>
      <c r="J244" s="163"/>
      <c r="K244" s="163"/>
      <c r="L244" s="163"/>
      <c r="M244" s="166"/>
      <c r="N244" s="166"/>
      <c r="O244" s="166"/>
      <c r="P244" s="166"/>
      <c r="Q244" s="166"/>
      <c r="R244" s="166"/>
      <c r="S244" s="166"/>
      <c r="T244" s="166"/>
      <c r="U244" s="166"/>
      <c r="V244" s="166"/>
      <c r="W244" s="166"/>
      <c r="X244" s="166"/>
      <c r="Y244" s="134">
        <f t="shared" si="3"/>
        <v>0</v>
      </c>
    </row>
    <row r="245" spans="1:25" x14ac:dyDescent="0.25">
      <c r="A245" s="163"/>
      <c r="B245" s="163"/>
      <c r="C245" s="163"/>
      <c r="D245" s="163"/>
      <c r="E245" s="163"/>
      <c r="F245" s="163"/>
      <c r="G245" s="163"/>
      <c r="H245" s="163"/>
      <c r="I245" s="163"/>
      <c r="J245" s="163"/>
      <c r="K245" s="163"/>
      <c r="L245" s="163"/>
      <c r="M245" s="166"/>
      <c r="N245" s="166"/>
      <c r="O245" s="166"/>
      <c r="P245" s="166"/>
      <c r="Q245" s="166"/>
      <c r="R245" s="166"/>
      <c r="S245" s="166"/>
      <c r="T245" s="166"/>
      <c r="U245" s="166"/>
      <c r="V245" s="166"/>
      <c r="W245" s="166"/>
      <c r="X245" s="166"/>
      <c r="Y245" s="134">
        <f t="shared" si="3"/>
        <v>0</v>
      </c>
    </row>
    <row r="246" spans="1:25" x14ac:dyDescent="0.25">
      <c r="A246" s="163"/>
      <c r="B246" s="163"/>
      <c r="C246" s="163"/>
      <c r="D246" s="163"/>
      <c r="E246" s="163"/>
      <c r="F246" s="163"/>
      <c r="G246" s="163"/>
      <c r="H246" s="163"/>
      <c r="I246" s="163"/>
      <c r="J246" s="163"/>
      <c r="K246" s="163"/>
      <c r="L246" s="163"/>
      <c r="M246" s="166"/>
      <c r="N246" s="166"/>
      <c r="O246" s="166"/>
      <c r="P246" s="166"/>
      <c r="Q246" s="166"/>
      <c r="R246" s="166"/>
      <c r="S246" s="166"/>
      <c r="T246" s="166"/>
      <c r="U246" s="166"/>
      <c r="V246" s="166"/>
      <c r="W246" s="166"/>
      <c r="X246" s="166"/>
      <c r="Y246" s="134">
        <f t="shared" si="3"/>
        <v>0</v>
      </c>
    </row>
    <row r="247" spans="1:25" x14ac:dyDescent="0.25">
      <c r="A247" s="163"/>
      <c r="B247" s="163"/>
      <c r="C247" s="163"/>
      <c r="D247" s="163"/>
      <c r="E247" s="163"/>
      <c r="F247" s="163"/>
      <c r="G247" s="163"/>
      <c r="H247" s="163"/>
      <c r="I247" s="163"/>
      <c r="J247" s="163"/>
      <c r="K247" s="163"/>
      <c r="L247" s="163"/>
      <c r="M247" s="166"/>
      <c r="N247" s="166"/>
      <c r="O247" s="166"/>
      <c r="P247" s="166"/>
      <c r="Q247" s="166"/>
      <c r="R247" s="166"/>
      <c r="S247" s="166"/>
      <c r="T247" s="166"/>
      <c r="U247" s="166"/>
      <c r="V247" s="166"/>
      <c r="W247" s="166"/>
      <c r="X247" s="166"/>
      <c r="Y247" s="134">
        <f t="shared" si="3"/>
        <v>0</v>
      </c>
    </row>
    <row r="248" spans="1:25" x14ac:dyDescent="0.25">
      <c r="A248" s="163"/>
      <c r="B248" s="163"/>
      <c r="C248" s="163"/>
      <c r="D248" s="163"/>
      <c r="E248" s="163"/>
      <c r="F248" s="163"/>
      <c r="G248" s="163"/>
      <c r="H248" s="163"/>
      <c r="I248" s="163"/>
      <c r="J248" s="163"/>
      <c r="K248" s="163"/>
      <c r="L248" s="163"/>
      <c r="M248" s="166"/>
      <c r="N248" s="166"/>
      <c r="O248" s="166"/>
      <c r="P248" s="166"/>
      <c r="Q248" s="166"/>
      <c r="R248" s="166"/>
      <c r="S248" s="166"/>
      <c r="T248" s="166"/>
      <c r="U248" s="166"/>
      <c r="V248" s="166"/>
      <c r="W248" s="166"/>
      <c r="X248" s="166"/>
      <c r="Y248" s="134">
        <f t="shared" si="3"/>
        <v>0</v>
      </c>
    </row>
    <row r="249" spans="1:25" x14ac:dyDescent="0.25">
      <c r="A249" s="163"/>
      <c r="B249" s="163"/>
      <c r="C249" s="163"/>
      <c r="D249" s="163"/>
      <c r="E249" s="163"/>
      <c r="F249" s="163"/>
      <c r="G249" s="163"/>
      <c r="H249" s="163"/>
      <c r="I249" s="163"/>
      <c r="J249" s="163"/>
      <c r="K249" s="163"/>
      <c r="L249" s="163"/>
      <c r="M249" s="166"/>
      <c r="N249" s="166"/>
      <c r="O249" s="166"/>
      <c r="P249" s="166"/>
      <c r="Q249" s="166"/>
      <c r="R249" s="166"/>
      <c r="S249" s="166"/>
      <c r="T249" s="166"/>
      <c r="U249" s="166"/>
      <c r="V249" s="166"/>
      <c r="W249" s="166"/>
      <c r="X249" s="166"/>
      <c r="Y249" s="134">
        <f t="shared" si="3"/>
        <v>0</v>
      </c>
    </row>
    <row r="250" spans="1:25" ht="15.75" thickBot="1" x14ac:dyDescent="0.3">
      <c r="A250" s="163"/>
      <c r="B250" s="163"/>
      <c r="C250" s="163"/>
      <c r="D250" s="163"/>
      <c r="E250" s="163"/>
      <c r="F250" s="163"/>
      <c r="G250" s="163"/>
      <c r="H250" s="163"/>
      <c r="I250" s="163"/>
      <c r="J250" s="163"/>
      <c r="K250" s="163"/>
      <c r="L250" s="163"/>
      <c r="M250" s="166"/>
      <c r="N250" s="166"/>
      <c r="O250" s="166"/>
      <c r="P250" s="166"/>
      <c r="Q250" s="166"/>
      <c r="R250" s="166"/>
      <c r="S250" s="166"/>
      <c r="T250" s="166"/>
      <c r="U250" s="166"/>
      <c r="V250" s="166"/>
      <c r="W250" s="166"/>
      <c r="X250" s="166"/>
      <c r="Y250" s="134">
        <f t="shared" si="3"/>
        <v>0</v>
      </c>
    </row>
    <row r="251" spans="1:25" ht="15.75" thickBot="1" x14ac:dyDescent="0.3">
      <c r="A251" s="136" t="s">
        <v>64</v>
      </c>
      <c r="B251" s="137"/>
      <c r="C251" s="137"/>
      <c r="D251" s="137"/>
      <c r="E251" s="137"/>
      <c r="F251" s="176">
        <f t="shared" ref="F251:Y251" si="4">SUM(F19:F250)</f>
        <v>0</v>
      </c>
      <c r="G251" s="176">
        <f t="shared" si="4"/>
        <v>0</v>
      </c>
      <c r="H251" s="176">
        <f t="shared" si="4"/>
        <v>0</v>
      </c>
      <c r="I251" s="176">
        <f t="shared" si="4"/>
        <v>0</v>
      </c>
      <c r="J251" s="176">
        <f t="shared" si="4"/>
        <v>0</v>
      </c>
      <c r="K251" s="176">
        <f t="shared" si="4"/>
        <v>0</v>
      </c>
      <c r="L251" s="176">
        <f t="shared" si="4"/>
        <v>0</v>
      </c>
      <c r="M251" s="177">
        <f t="shared" si="4"/>
        <v>0</v>
      </c>
      <c r="N251" s="177">
        <f t="shared" si="4"/>
        <v>0</v>
      </c>
      <c r="O251" s="177">
        <f t="shared" si="4"/>
        <v>0</v>
      </c>
      <c r="P251" s="177">
        <f t="shared" si="4"/>
        <v>0</v>
      </c>
      <c r="Q251" s="177">
        <f t="shared" si="4"/>
        <v>0</v>
      </c>
      <c r="R251" s="177">
        <f t="shared" si="4"/>
        <v>0</v>
      </c>
      <c r="S251" s="177">
        <f t="shared" si="4"/>
        <v>0</v>
      </c>
      <c r="T251" s="177">
        <f t="shared" si="4"/>
        <v>0</v>
      </c>
      <c r="U251" s="177">
        <f t="shared" si="4"/>
        <v>0</v>
      </c>
      <c r="V251" s="177">
        <f t="shared" si="4"/>
        <v>0</v>
      </c>
      <c r="W251" s="177">
        <f t="shared" si="4"/>
        <v>0</v>
      </c>
      <c r="X251" s="177">
        <f t="shared" si="4"/>
        <v>0</v>
      </c>
      <c r="Y251" s="138">
        <f t="shared" si="4"/>
        <v>0</v>
      </c>
    </row>
    <row r="252" spans="1:25" x14ac:dyDescent="0.25">
      <c r="M252" s="135"/>
      <c r="N252" s="135"/>
      <c r="O252" s="135"/>
      <c r="P252" s="135"/>
      <c r="Q252" s="135"/>
      <c r="R252" s="135"/>
      <c r="S252" s="135"/>
      <c r="T252" s="135"/>
      <c r="U252" s="135"/>
      <c r="V252" s="135"/>
      <c r="W252" s="135"/>
      <c r="X252" s="135"/>
      <c r="Y252" s="135"/>
    </row>
    <row r="254" spans="1:25" ht="15.75" thickBot="1" x14ac:dyDescent="0.3">
      <c r="M254" s="27" t="s">
        <v>83</v>
      </c>
      <c r="N254" s="27" t="s">
        <v>84</v>
      </c>
      <c r="O254" s="27" t="s">
        <v>85</v>
      </c>
      <c r="P254" s="27" t="s">
        <v>86</v>
      </c>
      <c r="Q254" s="27" t="s">
        <v>87</v>
      </c>
      <c r="R254" s="27" t="s">
        <v>88</v>
      </c>
      <c r="S254" s="28" t="s">
        <v>89</v>
      </c>
      <c r="T254" s="28" t="s">
        <v>90</v>
      </c>
      <c r="U254" s="28" t="s">
        <v>91</v>
      </c>
      <c r="V254" s="28" t="s">
        <v>92</v>
      </c>
      <c r="W254" s="28" t="s">
        <v>93</v>
      </c>
      <c r="X254" s="28" t="s">
        <v>94</v>
      </c>
      <c r="Y254" s="29" t="s">
        <v>64</v>
      </c>
    </row>
    <row r="255" spans="1:25" x14ac:dyDescent="0.25">
      <c r="H255" s="334"/>
      <c r="I255" s="158"/>
      <c r="J255" s="335" t="s">
        <v>95</v>
      </c>
      <c r="K255" s="336"/>
      <c r="L255" s="337"/>
      <c r="M255" s="167">
        <f t="shared" ref="M255:X255" si="5">SUMIF($D$19:$D$250,"ADMINISTRATIVO",M19:M250)</f>
        <v>0</v>
      </c>
      <c r="N255" s="168">
        <f t="shared" si="5"/>
        <v>0</v>
      </c>
      <c r="O255" s="168">
        <f t="shared" si="5"/>
        <v>0</v>
      </c>
      <c r="P255" s="168">
        <f t="shared" si="5"/>
        <v>0</v>
      </c>
      <c r="Q255" s="168">
        <f t="shared" si="5"/>
        <v>0</v>
      </c>
      <c r="R255" s="168">
        <f t="shared" si="5"/>
        <v>0</v>
      </c>
      <c r="S255" s="168">
        <f t="shared" si="5"/>
        <v>0</v>
      </c>
      <c r="T255" s="168">
        <f t="shared" si="5"/>
        <v>0</v>
      </c>
      <c r="U255" s="168">
        <f t="shared" si="5"/>
        <v>0</v>
      </c>
      <c r="V255" s="168">
        <f t="shared" si="5"/>
        <v>0</v>
      </c>
      <c r="W255" s="168">
        <f t="shared" si="5"/>
        <v>0</v>
      </c>
      <c r="X255" s="168">
        <f t="shared" si="5"/>
        <v>0</v>
      </c>
      <c r="Y255" s="174">
        <f>SUM(M255:X255)</f>
        <v>0</v>
      </c>
    </row>
    <row r="256" spans="1:25" x14ac:dyDescent="0.25">
      <c r="H256" s="334"/>
      <c r="I256" s="158"/>
      <c r="J256" s="338" t="s">
        <v>96</v>
      </c>
      <c r="K256" s="339"/>
      <c r="L256" s="340"/>
      <c r="M256" s="169">
        <f t="shared" ref="M256:X256" si="6">SUMIF($D$19:$D$250,"TÉCNICO",M19:M250)</f>
        <v>0</v>
      </c>
      <c r="N256" s="170">
        <f t="shared" si="6"/>
        <v>0</v>
      </c>
      <c r="O256" s="170">
        <f t="shared" si="6"/>
        <v>0</v>
      </c>
      <c r="P256" s="170">
        <f t="shared" si="6"/>
        <v>0</v>
      </c>
      <c r="Q256" s="170">
        <f t="shared" si="6"/>
        <v>0</v>
      </c>
      <c r="R256" s="170">
        <f t="shared" si="6"/>
        <v>0</v>
      </c>
      <c r="S256" s="170">
        <f t="shared" si="6"/>
        <v>0</v>
      </c>
      <c r="T256" s="170">
        <f t="shared" si="6"/>
        <v>0</v>
      </c>
      <c r="U256" s="170">
        <f t="shared" si="6"/>
        <v>0</v>
      </c>
      <c r="V256" s="170">
        <f t="shared" si="6"/>
        <v>0</v>
      </c>
      <c r="W256" s="170">
        <f t="shared" si="6"/>
        <v>0</v>
      </c>
      <c r="X256" s="170">
        <f t="shared" si="6"/>
        <v>0</v>
      </c>
      <c r="Y256" s="174">
        <f>SUM(M256:X256)</f>
        <v>0</v>
      </c>
    </row>
    <row r="257" spans="8:25" x14ac:dyDescent="0.25">
      <c r="H257" s="334"/>
      <c r="I257" s="158"/>
      <c r="J257" s="341" t="s">
        <v>71</v>
      </c>
      <c r="K257" s="342"/>
      <c r="L257" s="343"/>
      <c r="M257" s="171">
        <f t="shared" ref="M257:X257" si="7">SUMIF($D$19:$D$250,"MANTENIMIENTO",M19:M250)</f>
        <v>0</v>
      </c>
      <c r="N257" s="171">
        <f t="shared" si="7"/>
        <v>0</v>
      </c>
      <c r="O257" s="171">
        <f t="shared" si="7"/>
        <v>0</v>
      </c>
      <c r="P257" s="171">
        <f t="shared" si="7"/>
        <v>0</v>
      </c>
      <c r="Q257" s="171">
        <f t="shared" si="7"/>
        <v>0</v>
      </c>
      <c r="R257" s="171">
        <f t="shared" si="7"/>
        <v>0</v>
      </c>
      <c r="S257" s="171">
        <f t="shared" si="7"/>
        <v>0</v>
      </c>
      <c r="T257" s="171">
        <f t="shared" si="7"/>
        <v>0</v>
      </c>
      <c r="U257" s="171">
        <f t="shared" si="7"/>
        <v>0</v>
      </c>
      <c r="V257" s="171">
        <f t="shared" si="7"/>
        <v>0</v>
      </c>
      <c r="W257" s="171">
        <f t="shared" si="7"/>
        <v>0</v>
      </c>
      <c r="X257" s="171">
        <f t="shared" si="7"/>
        <v>0</v>
      </c>
      <c r="Y257" s="174">
        <f>SUM(M257:X257)</f>
        <v>0</v>
      </c>
    </row>
    <row r="258" spans="8:25" ht="15.75" thickBot="1" x14ac:dyDescent="0.3">
      <c r="H258" s="334"/>
      <c r="I258" s="158"/>
      <c r="J258" s="344" t="s">
        <v>64</v>
      </c>
      <c r="K258" s="345"/>
      <c r="L258" s="346"/>
      <c r="M258" s="172">
        <f>SUM(M255:M257)</f>
        <v>0</v>
      </c>
      <c r="N258" s="173">
        <f>SUM(N255:N257)</f>
        <v>0</v>
      </c>
      <c r="O258" s="173">
        <f t="shared" ref="O258:Y258" si="8">SUM(O255:O257)</f>
        <v>0</v>
      </c>
      <c r="P258" s="173">
        <f t="shared" si="8"/>
        <v>0</v>
      </c>
      <c r="Q258" s="173">
        <f t="shared" si="8"/>
        <v>0</v>
      </c>
      <c r="R258" s="173">
        <f t="shared" si="8"/>
        <v>0</v>
      </c>
      <c r="S258" s="173">
        <f t="shared" si="8"/>
        <v>0</v>
      </c>
      <c r="T258" s="173">
        <f t="shared" si="8"/>
        <v>0</v>
      </c>
      <c r="U258" s="173">
        <f t="shared" si="8"/>
        <v>0</v>
      </c>
      <c r="V258" s="173">
        <f t="shared" si="8"/>
        <v>0</v>
      </c>
      <c r="W258" s="173">
        <f t="shared" si="8"/>
        <v>0</v>
      </c>
      <c r="X258" s="173">
        <f t="shared" si="8"/>
        <v>0</v>
      </c>
      <c r="Y258" s="175">
        <f t="shared" si="8"/>
        <v>0</v>
      </c>
    </row>
  </sheetData>
  <sheetProtection password="961C" sheet="1" objects="1" scenarios="1"/>
  <mergeCells count="11">
    <mergeCell ref="A7:U7"/>
    <mergeCell ref="E17:F17"/>
    <mergeCell ref="H17:L17"/>
    <mergeCell ref="M17:Y17"/>
    <mergeCell ref="A9:Y9"/>
    <mergeCell ref="A8:Y8"/>
    <mergeCell ref="H255:H258"/>
    <mergeCell ref="J255:L255"/>
    <mergeCell ref="J256:L256"/>
    <mergeCell ref="J257:L257"/>
    <mergeCell ref="J258:L258"/>
  </mergeCells>
  <dataValidations count="2">
    <dataValidation type="list" allowBlank="1" showInputMessage="1" showErrorMessage="1" sqref="JA15 WVM15 WLQ15 WBU15 VRY15 VIC15 UYG15 UOK15 UEO15 TUS15 TKW15 TBA15 SRE15 SHI15 RXM15 RNQ15 RDU15 QTY15 QKC15 QAG15 PQK15 PGO15 OWS15 OMW15 ODA15 NTE15 NJI15 MZM15 MPQ15 MFU15 LVY15 LMC15 LCG15 KSK15 KIO15 JYS15 JOW15 JFA15 IVE15 ILI15 IBM15 HRQ15 HHU15 GXY15 GOC15 GEG15 FUK15 FKO15 FAS15 EQW15 EHA15 DXE15 DNI15 DDM15 CTQ15 CJU15 BZY15 BQC15 BGG15 AWK15 AMO15 ACS15 SW15">
      <formula1>#REF!</formula1>
    </dataValidation>
    <dataValidation type="list" allowBlank="1" showInputMessage="1" showErrorMessage="1" sqref="K19:K250">
      <formula1>$N$2:$N$3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LISTAS!$F$5:$F$7</xm:f>
          </x14:formula1>
          <xm:sqref>D19:D250</xm:sqref>
        </x14:dataValidation>
        <x14:dataValidation type="list" allowBlank="1" showInputMessage="1" showErrorMessage="1">
          <x14:formula1>
            <xm:f>LISTAS!$F$2:$F$3</xm:f>
          </x14:formula1>
          <xm:sqref>D15</xm:sqref>
        </x14:dataValidation>
        <x14:dataValidation type="list" allowBlank="1" showInputMessage="1" showErrorMessage="1">
          <x14:formula1>
            <xm:f>LISTAS!$N$2:$N$3</xm:f>
          </x14:formula1>
          <xm:sqref>I19:I250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V260"/>
  <sheetViews>
    <sheetView topLeftCell="E86" zoomScale="70" zoomScaleNormal="70" workbookViewId="0">
      <selection activeCell="O94" sqref="O94"/>
    </sheetView>
  </sheetViews>
  <sheetFormatPr baseColWidth="10" defaultColWidth="0" defaultRowHeight="0" customHeight="1" zeroHeight="1" x14ac:dyDescent="0.25"/>
  <cols>
    <col min="1" max="1" width="5.28515625" customWidth="1"/>
    <col min="2" max="3" width="46.5703125" customWidth="1"/>
    <col min="4" max="4" width="26.42578125" customWidth="1"/>
    <col min="5" max="5" width="20.140625" customWidth="1"/>
    <col min="6" max="17" width="14.7109375" customWidth="1"/>
    <col min="18" max="18" width="21.7109375" style="4" customWidth="1"/>
    <col min="19" max="19" width="26.28515625" style="8" customWidth="1"/>
    <col min="20" max="21" width="11.42578125" customWidth="1"/>
    <col min="256" max="256" width="5.28515625" customWidth="1"/>
    <col min="257" max="257" width="64.7109375" customWidth="1"/>
    <col min="258" max="258" width="27.28515625" customWidth="1"/>
    <col min="259" max="260" width="26.42578125" customWidth="1"/>
    <col min="261" max="261" width="20.140625" customWidth="1"/>
    <col min="262" max="269" width="16" customWidth="1"/>
    <col min="270" max="270" width="18.42578125" customWidth="1"/>
    <col min="271" max="273" width="16" customWidth="1"/>
    <col min="274" max="274" width="17.42578125" bestFit="1" customWidth="1"/>
    <col min="275" max="275" width="17.28515625" customWidth="1"/>
    <col min="276" max="277" width="11.42578125" customWidth="1"/>
    <col min="512" max="512" width="5.28515625" customWidth="1"/>
    <col min="513" max="513" width="64.7109375" customWidth="1"/>
    <col min="514" max="514" width="27.28515625" customWidth="1"/>
    <col min="515" max="516" width="26.42578125" customWidth="1"/>
    <col min="517" max="517" width="20.140625" customWidth="1"/>
    <col min="518" max="525" width="16" customWidth="1"/>
    <col min="526" max="526" width="18.42578125" customWidth="1"/>
    <col min="527" max="529" width="16" customWidth="1"/>
    <col min="530" max="530" width="17.42578125" bestFit="1" customWidth="1"/>
    <col min="531" max="531" width="17.28515625" customWidth="1"/>
    <col min="532" max="533" width="11.42578125" customWidth="1"/>
    <col min="768" max="768" width="5.28515625" customWidth="1"/>
    <col min="769" max="769" width="64.7109375" customWidth="1"/>
    <col min="770" max="770" width="27.28515625" customWidth="1"/>
    <col min="771" max="772" width="26.42578125" customWidth="1"/>
    <col min="773" max="773" width="20.140625" customWidth="1"/>
    <col min="774" max="781" width="16" customWidth="1"/>
    <col min="782" max="782" width="18.42578125" customWidth="1"/>
    <col min="783" max="785" width="16" customWidth="1"/>
    <col min="786" max="786" width="17.42578125" bestFit="1" customWidth="1"/>
    <col min="787" max="787" width="17.28515625" customWidth="1"/>
    <col min="788" max="789" width="11.42578125" customWidth="1"/>
    <col min="1024" max="1024" width="5.28515625" customWidth="1"/>
    <col min="1025" max="1025" width="64.7109375" customWidth="1"/>
    <col min="1026" max="1026" width="27.28515625" customWidth="1"/>
    <col min="1027" max="1028" width="26.42578125" customWidth="1"/>
    <col min="1029" max="1029" width="20.140625" customWidth="1"/>
    <col min="1030" max="1037" width="16" customWidth="1"/>
    <col min="1038" max="1038" width="18.42578125" customWidth="1"/>
    <col min="1039" max="1041" width="16" customWidth="1"/>
    <col min="1042" max="1042" width="17.42578125" bestFit="1" customWidth="1"/>
    <col min="1043" max="1043" width="17.28515625" customWidth="1"/>
    <col min="1044" max="1045" width="11.42578125" customWidth="1"/>
    <col min="1280" max="1280" width="5.28515625" customWidth="1"/>
    <col min="1281" max="1281" width="64.7109375" customWidth="1"/>
    <col min="1282" max="1282" width="27.28515625" customWidth="1"/>
    <col min="1283" max="1284" width="26.42578125" customWidth="1"/>
    <col min="1285" max="1285" width="20.140625" customWidth="1"/>
    <col min="1286" max="1293" width="16" customWidth="1"/>
    <col min="1294" max="1294" width="18.42578125" customWidth="1"/>
    <col min="1295" max="1297" width="16" customWidth="1"/>
    <col min="1298" max="1298" width="17.42578125" bestFit="1" customWidth="1"/>
    <col min="1299" max="1299" width="17.28515625" customWidth="1"/>
    <col min="1300" max="1301" width="11.42578125" customWidth="1"/>
    <col min="1536" max="1536" width="5.28515625" customWidth="1"/>
    <col min="1537" max="1537" width="64.7109375" customWidth="1"/>
    <col min="1538" max="1538" width="27.28515625" customWidth="1"/>
    <col min="1539" max="1540" width="26.42578125" customWidth="1"/>
    <col min="1541" max="1541" width="20.140625" customWidth="1"/>
    <col min="1542" max="1549" width="16" customWidth="1"/>
    <col min="1550" max="1550" width="18.42578125" customWidth="1"/>
    <col min="1551" max="1553" width="16" customWidth="1"/>
    <col min="1554" max="1554" width="17.42578125" bestFit="1" customWidth="1"/>
    <col min="1555" max="1555" width="17.28515625" customWidth="1"/>
    <col min="1556" max="1557" width="11.42578125" customWidth="1"/>
    <col min="1792" max="1792" width="5.28515625" customWidth="1"/>
    <col min="1793" max="1793" width="64.7109375" customWidth="1"/>
    <col min="1794" max="1794" width="27.28515625" customWidth="1"/>
    <col min="1795" max="1796" width="26.42578125" customWidth="1"/>
    <col min="1797" max="1797" width="20.140625" customWidth="1"/>
    <col min="1798" max="1805" width="16" customWidth="1"/>
    <col min="1806" max="1806" width="18.42578125" customWidth="1"/>
    <col min="1807" max="1809" width="16" customWidth="1"/>
    <col min="1810" max="1810" width="17.42578125" bestFit="1" customWidth="1"/>
    <col min="1811" max="1811" width="17.28515625" customWidth="1"/>
    <col min="1812" max="1813" width="11.42578125" customWidth="1"/>
    <col min="2048" max="2048" width="5.28515625" customWidth="1"/>
    <col min="2049" max="2049" width="64.7109375" customWidth="1"/>
    <col min="2050" max="2050" width="27.28515625" customWidth="1"/>
    <col min="2051" max="2052" width="26.42578125" customWidth="1"/>
    <col min="2053" max="2053" width="20.140625" customWidth="1"/>
    <col min="2054" max="2061" width="16" customWidth="1"/>
    <col min="2062" max="2062" width="18.42578125" customWidth="1"/>
    <col min="2063" max="2065" width="16" customWidth="1"/>
    <col min="2066" max="2066" width="17.42578125" bestFit="1" customWidth="1"/>
    <col min="2067" max="2067" width="17.28515625" customWidth="1"/>
    <col min="2068" max="2069" width="11.42578125" customWidth="1"/>
    <col min="2304" max="2304" width="5.28515625" customWidth="1"/>
    <col min="2305" max="2305" width="64.7109375" customWidth="1"/>
    <col min="2306" max="2306" width="27.28515625" customWidth="1"/>
    <col min="2307" max="2308" width="26.42578125" customWidth="1"/>
    <col min="2309" max="2309" width="20.140625" customWidth="1"/>
    <col min="2310" max="2317" width="16" customWidth="1"/>
    <col min="2318" max="2318" width="18.42578125" customWidth="1"/>
    <col min="2319" max="2321" width="16" customWidth="1"/>
    <col min="2322" max="2322" width="17.42578125" bestFit="1" customWidth="1"/>
    <col min="2323" max="2323" width="17.28515625" customWidth="1"/>
    <col min="2324" max="2325" width="11.42578125" customWidth="1"/>
    <col min="2560" max="2560" width="5.28515625" customWidth="1"/>
    <col min="2561" max="2561" width="64.7109375" customWidth="1"/>
    <col min="2562" max="2562" width="27.28515625" customWidth="1"/>
    <col min="2563" max="2564" width="26.42578125" customWidth="1"/>
    <col min="2565" max="2565" width="20.140625" customWidth="1"/>
    <col min="2566" max="2573" width="16" customWidth="1"/>
    <col min="2574" max="2574" width="18.42578125" customWidth="1"/>
    <col min="2575" max="2577" width="16" customWidth="1"/>
    <col min="2578" max="2578" width="17.42578125" bestFit="1" customWidth="1"/>
    <col min="2579" max="2579" width="17.28515625" customWidth="1"/>
    <col min="2580" max="2581" width="11.42578125" customWidth="1"/>
    <col min="2816" max="2816" width="5.28515625" customWidth="1"/>
    <col min="2817" max="2817" width="64.7109375" customWidth="1"/>
    <col min="2818" max="2818" width="27.28515625" customWidth="1"/>
    <col min="2819" max="2820" width="26.42578125" customWidth="1"/>
    <col min="2821" max="2821" width="20.140625" customWidth="1"/>
    <col min="2822" max="2829" width="16" customWidth="1"/>
    <col min="2830" max="2830" width="18.42578125" customWidth="1"/>
    <col min="2831" max="2833" width="16" customWidth="1"/>
    <col min="2834" max="2834" width="17.42578125" bestFit="1" customWidth="1"/>
    <col min="2835" max="2835" width="17.28515625" customWidth="1"/>
    <col min="2836" max="2837" width="11.42578125" customWidth="1"/>
    <col min="3072" max="3072" width="5.28515625" customWidth="1"/>
    <col min="3073" max="3073" width="64.7109375" customWidth="1"/>
    <col min="3074" max="3074" width="27.28515625" customWidth="1"/>
    <col min="3075" max="3076" width="26.42578125" customWidth="1"/>
    <col min="3077" max="3077" width="20.140625" customWidth="1"/>
    <col min="3078" max="3085" width="16" customWidth="1"/>
    <col min="3086" max="3086" width="18.42578125" customWidth="1"/>
    <col min="3087" max="3089" width="16" customWidth="1"/>
    <col min="3090" max="3090" width="17.42578125" bestFit="1" customWidth="1"/>
    <col min="3091" max="3091" width="17.28515625" customWidth="1"/>
    <col min="3092" max="3093" width="11.42578125" customWidth="1"/>
    <col min="3328" max="3328" width="5.28515625" customWidth="1"/>
    <col min="3329" max="3329" width="64.7109375" customWidth="1"/>
    <col min="3330" max="3330" width="27.28515625" customWidth="1"/>
    <col min="3331" max="3332" width="26.42578125" customWidth="1"/>
    <col min="3333" max="3333" width="20.140625" customWidth="1"/>
    <col min="3334" max="3341" width="16" customWidth="1"/>
    <col min="3342" max="3342" width="18.42578125" customWidth="1"/>
    <col min="3343" max="3345" width="16" customWidth="1"/>
    <col min="3346" max="3346" width="17.42578125" bestFit="1" customWidth="1"/>
    <col min="3347" max="3347" width="17.28515625" customWidth="1"/>
    <col min="3348" max="3349" width="11.42578125" customWidth="1"/>
    <col min="3584" max="3584" width="5.28515625" customWidth="1"/>
    <col min="3585" max="3585" width="64.7109375" customWidth="1"/>
    <col min="3586" max="3586" width="27.28515625" customWidth="1"/>
    <col min="3587" max="3588" width="26.42578125" customWidth="1"/>
    <col min="3589" max="3589" width="20.140625" customWidth="1"/>
    <col min="3590" max="3597" width="16" customWidth="1"/>
    <col min="3598" max="3598" width="18.42578125" customWidth="1"/>
    <col min="3599" max="3601" width="16" customWidth="1"/>
    <col min="3602" max="3602" width="17.42578125" bestFit="1" customWidth="1"/>
    <col min="3603" max="3603" width="17.28515625" customWidth="1"/>
    <col min="3604" max="3605" width="11.42578125" customWidth="1"/>
    <col min="3840" max="3840" width="5.28515625" customWidth="1"/>
    <col min="3841" max="3841" width="64.7109375" customWidth="1"/>
    <col min="3842" max="3842" width="27.28515625" customWidth="1"/>
    <col min="3843" max="3844" width="26.42578125" customWidth="1"/>
    <col min="3845" max="3845" width="20.140625" customWidth="1"/>
    <col min="3846" max="3853" width="16" customWidth="1"/>
    <col min="3854" max="3854" width="18.42578125" customWidth="1"/>
    <col min="3855" max="3857" width="16" customWidth="1"/>
    <col min="3858" max="3858" width="17.42578125" bestFit="1" customWidth="1"/>
    <col min="3859" max="3859" width="17.28515625" customWidth="1"/>
    <col min="3860" max="3861" width="11.42578125" customWidth="1"/>
    <col min="4096" max="4096" width="5.28515625" customWidth="1"/>
    <col min="4097" max="4097" width="64.7109375" customWidth="1"/>
    <col min="4098" max="4098" width="27.28515625" customWidth="1"/>
    <col min="4099" max="4100" width="26.42578125" customWidth="1"/>
    <col min="4101" max="4101" width="20.140625" customWidth="1"/>
    <col min="4102" max="4109" width="16" customWidth="1"/>
    <col min="4110" max="4110" width="18.42578125" customWidth="1"/>
    <col min="4111" max="4113" width="16" customWidth="1"/>
    <col min="4114" max="4114" width="17.42578125" bestFit="1" customWidth="1"/>
    <col min="4115" max="4115" width="17.28515625" customWidth="1"/>
    <col min="4116" max="4117" width="11.42578125" customWidth="1"/>
    <col min="4352" max="4352" width="5.28515625" customWidth="1"/>
    <col min="4353" max="4353" width="64.7109375" customWidth="1"/>
    <col min="4354" max="4354" width="27.28515625" customWidth="1"/>
    <col min="4355" max="4356" width="26.42578125" customWidth="1"/>
    <col min="4357" max="4357" width="20.140625" customWidth="1"/>
    <col min="4358" max="4365" width="16" customWidth="1"/>
    <col min="4366" max="4366" width="18.42578125" customWidth="1"/>
    <col min="4367" max="4369" width="16" customWidth="1"/>
    <col min="4370" max="4370" width="17.42578125" bestFit="1" customWidth="1"/>
    <col min="4371" max="4371" width="17.28515625" customWidth="1"/>
    <col min="4372" max="4373" width="11.42578125" customWidth="1"/>
    <col min="4608" max="4608" width="5.28515625" customWidth="1"/>
    <col min="4609" max="4609" width="64.7109375" customWidth="1"/>
    <col min="4610" max="4610" width="27.28515625" customWidth="1"/>
    <col min="4611" max="4612" width="26.42578125" customWidth="1"/>
    <col min="4613" max="4613" width="20.140625" customWidth="1"/>
    <col min="4614" max="4621" width="16" customWidth="1"/>
    <col min="4622" max="4622" width="18.42578125" customWidth="1"/>
    <col min="4623" max="4625" width="16" customWidth="1"/>
    <col min="4626" max="4626" width="17.42578125" bestFit="1" customWidth="1"/>
    <col min="4627" max="4627" width="17.28515625" customWidth="1"/>
    <col min="4628" max="4629" width="11.42578125" customWidth="1"/>
    <col min="4864" max="4864" width="5.28515625" customWidth="1"/>
    <col min="4865" max="4865" width="64.7109375" customWidth="1"/>
    <col min="4866" max="4866" width="27.28515625" customWidth="1"/>
    <col min="4867" max="4868" width="26.42578125" customWidth="1"/>
    <col min="4869" max="4869" width="20.140625" customWidth="1"/>
    <col min="4870" max="4877" width="16" customWidth="1"/>
    <col min="4878" max="4878" width="18.42578125" customWidth="1"/>
    <col min="4879" max="4881" width="16" customWidth="1"/>
    <col min="4882" max="4882" width="17.42578125" bestFit="1" customWidth="1"/>
    <col min="4883" max="4883" width="17.28515625" customWidth="1"/>
    <col min="4884" max="4885" width="11.42578125" customWidth="1"/>
    <col min="5120" max="5120" width="5.28515625" customWidth="1"/>
    <col min="5121" max="5121" width="64.7109375" customWidth="1"/>
    <col min="5122" max="5122" width="27.28515625" customWidth="1"/>
    <col min="5123" max="5124" width="26.42578125" customWidth="1"/>
    <col min="5125" max="5125" width="20.140625" customWidth="1"/>
    <col min="5126" max="5133" width="16" customWidth="1"/>
    <col min="5134" max="5134" width="18.42578125" customWidth="1"/>
    <col min="5135" max="5137" width="16" customWidth="1"/>
    <col min="5138" max="5138" width="17.42578125" bestFit="1" customWidth="1"/>
    <col min="5139" max="5139" width="17.28515625" customWidth="1"/>
    <col min="5140" max="5141" width="11.42578125" customWidth="1"/>
    <col min="5376" max="5376" width="5.28515625" customWidth="1"/>
    <col min="5377" max="5377" width="64.7109375" customWidth="1"/>
    <col min="5378" max="5378" width="27.28515625" customWidth="1"/>
    <col min="5379" max="5380" width="26.42578125" customWidth="1"/>
    <col min="5381" max="5381" width="20.140625" customWidth="1"/>
    <col min="5382" max="5389" width="16" customWidth="1"/>
    <col min="5390" max="5390" width="18.42578125" customWidth="1"/>
    <col min="5391" max="5393" width="16" customWidth="1"/>
    <col min="5394" max="5394" width="17.42578125" bestFit="1" customWidth="1"/>
    <col min="5395" max="5395" width="17.28515625" customWidth="1"/>
    <col min="5396" max="5397" width="11.42578125" customWidth="1"/>
    <col min="5632" max="5632" width="5.28515625" customWidth="1"/>
    <col min="5633" max="5633" width="64.7109375" customWidth="1"/>
    <col min="5634" max="5634" width="27.28515625" customWidth="1"/>
    <col min="5635" max="5636" width="26.42578125" customWidth="1"/>
    <col min="5637" max="5637" width="20.140625" customWidth="1"/>
    <col min="5638" max="5645" width="16" customWidth="1"/>
    <col min="5646" max="5646" width="18.42578125" customWidth="1"/>
    <col min="5647" max="5649" width="16" customWidth="1"/>
    <col min="5650" max="5650" width="17.42578125" bestFit="1" customWidth="1"/>
    <col min="5651" max="5651" width="17.28515625" customWidth="1"/>
    <col min="5652" max="5653" width="11.42578125" customWidth="1"/>
    <col min="5888" max="5888" width="5.28515625" customWidth="1"/>
    <col min="5889" max="5889" width="64.7109375" customWidth="1"/>
    <col min="5890" max="5890" width="27.28515625" customWidth="1"/>
    <col min="5891" max="5892" width="26.42578125" customWidth="1"/>
    <col min="5893" max="5893" width="20.140625" customWidth="1"/>
    <col min="5894" max="5901" width="16" customWidth="1"/>
    <col min="5902" max="5902" width="18.42578125" customWidth="1"/>
    <col min="5903" max="5905" width="16" customWidth="1"/>
    <col min="5906" max="5906" width="17.42578125" bestFit="1" customWidth="1"/>
    <col min="5907" max="5907" width="17.28515625" customWidth="1"/>
    <col min="5908" max="5909" width="11.42578125" customWidth="1"/>
    <col min="6144" max="6144" width="5.28515625" customWidth="1"/>
    <col min="6145" max="6145" width="64.7109375" customWidth="1"/>
    <col min="6146" max="6146" width="27.28515625" customWidth="1"/>
    <col min="6147" max="6148" width="26.42578125" customWidth="1"/>
    <col min="6149" max="6149" width="20.140625" customWidth="1"/>
    <col min="6150" max="6157" width="16" customWidth="1"/>
    <col min="6158" max="6158" width="18.42578125" customWidth="1"/>
    <col min="6159" max="6161" width="16" customWidth="1"/>
    <col min="6162" max="6162" width="17.42578125" bestFit="1" customWidth="1"/>
    <col min="6163" max="6163" width="17.28515625" customWidth="1"/>
    <col min="6164" max="6165" width="11.42578125" customWidth="1"/>
    <col min="6400" max="6400" width="5.28515625" customWidth="1"/>
    <col min="6401" max="6401" width="64.7109375" customWidth="1"/>
    <col min="6402" max="6402" width="27.28515625" customWidth="1"/>
    <col min="6403" max="6404" width="26.42578125" customWidth="1"/>
    <col min="6405" max="6405" width="20.140625" customWidth="1"/>
    <col min="6406" max="6413" width="16" customWidth="1"/>
    <col min="6414" max="6414" width="18.42578125" customWidth="1"/>
    <col min="6415" max="6417" width="16" customWidth="1"/>
    <col min="6418" max="6418" width="17.42578125" bestFit="1" customWidth="1"/>
    <col min="6419" max="6419" width="17.28515625" customWidth="1"/>
    <col min="6420" max="6421" width="11.42578125" customWidth="1"/>
    <col min="6656" max="6656" width="5.28515625" customWidth="1"/>
    <col min="6657" max="6657" width="64.7109375" customWidth="1"/>
    <col min="6658" max="6658" width="27.28515625" customWidth="1"/>
    <col min="6659" max="6660" width="26.42578125" customWidth="1"/>
    <col min="6661" max="6661" width="20.140625" customWidth="1"/>
    <col min="6662" max="6669" width="16" customWidth="1"/>
    <col min="6670" max="6670" width="18.42578125" customWidth="1"/>
    <col min="6671" max="6673" width="16" customWidth="1"/>
    <col min="6674" max="6674" width="17.42578125" bestFit="1" customWidth="1"/>
    <col min="6675" max="6675" width="17.28515625" customWidth="1"/>
    <col min="6676" max="6677" width="11.42578125" customWidth="1"/>
    <col min="6912" max="6912" width="5.28515625" customWidth="1"/>
    <col min="6913" max="6913" width="64.7109375" customWidth="1"/>
    <col min="6914" max="6914" width="27.28515625" customWidth="1"/>
    <col min="6915" max="6916" width="26.42578125" customWidth="1"/>
    <col min="6917" max="6917" width="20.140625" customWidth="1"/>
    <col min="6918" max="6925" width="16" customWidth="1"/>
    <col min="6926" max="6926" width="18.42578125" customWidth="1"/>
    <col min="6927" max="6929" width="16" customWidth="1"/>
    <col min="6930" max="6930" width="17.42578125" bestFit="1" customWidth="1"/>
    <col min="6931" max="6931" width="17.28515625" customWidth="1"/>
    <col min="6932" max="6933" width="11.42578125" customWidth="1"/>
    <col min="7168" max="7168" width="5.28515625" customWidth="1"/>
    <col min="7169" max="7169" width="64.7109375" customWidth="1"/>
    <col min="7170" max="7170" width="27.28515625" customWidth="1"/>
    <col min="7171" max="7172" width="26.42578125" customWidth="1"/>
    <col min="7173" max="7173" width="20.140625" customWidth="1"/>
    <col min="7174" max="7181" width="16" customWidth="1"/>
    <col min="7182" max="7182" width="18.42578125" customWidth="1"/>
    <col min="7183" max="7185" width="16" customWidth="1"/>
    <col min="7186" max="7186" width="17.42578125" bestFit="1" customWidth="1"/>
    <col min="7187" max="7187" width="17.28515625" customWidth="1"/>
    <col min="7188" max="7189" width="11.42578125" customWidth="1"/>
    <col min="7424" max="7424" width="5.28515625" customWidth="1"/>
    <col min="7425" max="7425" width="64.7109375" customWidth="1"/>
    <col min="7426" max="7426" width="27.28515625" customWidth="1"/>
    <col min="7427" max="7428" width="26.42578125" customWidth="1"/>
    <col min="7429" max="7429" width="20.140625" customWidth="1"/>
    <col min="7430" max="7437" width="16" customWidth="1"/>
    <col min="7438" max="7438" width="18.42578125" customWidth="1"/>
    <col min="7439" max="7441" width="16" customWidth="1"/>
    <col min="7442" max="7442" width="17.42578125" bestFit="1" customWidth="1"/>
    <col min="7443" max="7443" width="17.28515625" customWidth="1"/>
    <col min="7444" max="7445" width="11.42578125" customWidth="1"/>
    <col min="7680" max="7680" width="5.28515625" customWidth="1"/>
    <col min="7681" max="7681" width="64.7109375" customWidth="1"/>
    <col min="7682" max="7682" width="27.28515625" customWidth="1"/>
    <col min="7683" max="7684" width="26.42578125" customWidth="1"/>
    <col min="7685" max="7685" width="20.140625" customWidth="1"/>
    <col min="7686" max="7693" width="16" customWidth="1"/>
    <col min="7694" max="7694" width="18.42578125" customWidth="1"/>
    <col min="7695" max="7697" width="16" customWidth="1"/>
    <col min="7698" max="7698" width="17.42578125" bestFit="1" customWidth="1"/>
    <col min="7699" max="7699" width="17.28515625" customWidth="1"/>
    <col min="7700" max="7701" width="11.42578125" customWidth="1"/>
    <col min="7936" max="7936" width="5.28515625" customWidth="1"/>
    <col min="7937" max="7937" width="64.7109375" customWidth="1"/>
    <col min="7938" max="7938" width="27.28515625" customWidth="1"/>
    <col min="7939" max="7940" width="26.42578125" customWidth="1"/>
    <col min="7941" max="7941" width="20.140625" customWidth="1"/>
    <col min="7942" max="7949" width="16" customWidth="1"/>
    <col min="7950" max="7950" width="18.42578125" customWidth="1"/>
    <col min="7951" max="7953" width="16" customWidth="1"/>
    <col min="7954" max="7954" width="17.42578125" bestFit="1" customWidth="1"/>
    <col min="7955" max="7955" width="17.28515625" customWidth="1"/>
    <col min="7956" max="7957" width="11.42578125" customWidth="1"/>
    <col min="8192" max="8192" width="5.28515625" customWidth="1"/>
    <col min="8193" max="8193" width="64.7109375" customWidth="1"/>
    <col min="8194" max="8194" width="27.28515625" customWidth="1"/>
    <col min="8195" max="8196" width="26.42578125" customWidth="1"/>
    <col min="8197" max="8197" width="20.140625" customWidth="1"/>
    <col min="8198" max="8205" width="16" customWidth="1"/>
    <col min="8206" max="8206" width="18.42578125" customWidth="1"/>
    <col min="8207" max="8209" width="16" customWidth="1"/>
    <col min="8210" max="8210" width="17.42578125" bestFit="1" customWidth="1"/>
    <col min="8211" max="8211" width="17.28515625" customWidth="1"/>
    <col min="8212" max="8213" width="11.42578125" customWidth="1"/>
    <col min="8448" max="8448" width="5.28515625" customWidth="1"/>
    <col min="8449" max="8449" width="64.7109375" customWidth="1"/>
    <col min="8450" max="8450" width="27.28515625" customWidth="1"/>
    <col min="8451" max="8452" width="26.42578125" customWidth="1"/>
    <col min="8453" max="8453" width="20.140625" customWidth="1"/>
    <col min="8454" max="8461" width="16" customWidth="1"/>
    <col min="8462" max="8462" width="18.42578125" customWidth="1"/>
    <col min="8463" max="8465" width="16" customWidth="1"/>
    <col min="8466" max="8466" width="17.42578125" bestFit="1" customWidth="1"/>
    <col min="8467" max="8467" width="17.28515625" customWidth="1"/>
    <col min="8468" max="8469" width="11.42578125" customWidth="1"/>
    <col min="8704" max="8704" width="5.28515625" customWidth="1"/>
    <col min="8705" max="8705" width="64.7109375" customWidth="1"/>
    <col min="8706" max="8706" width="27.28515625" customWidth="1"/>
    <col min="8707" max="8708" width="26.42578125" customWidth="1"/>
    <col min="8709" max="8709" width="20.140625" customWidth="1"/>
    <col min="8710" max="8717" width="16" customWidth="1"/>
    <col min="8718" max="8718" width="18.42578125" customWidth="1"/>
    <col min="8719" max="8721" width="16" customWidth="1"/>
    <col min="8722" max="8722" width="17.42578125" bestFit="1" customWidth="1"/>
    <col min="8723" max="8723" width="17.28515625" customWidth="1"/>
    <col min="8724" max="8725" width="11.42578125" customWidth="1"/>
    <col min="8960" max="8960" width="5.28515625" customWidth="1"/>
    <col min="8961" max="8961" width="64.7109375" customWidth="1"/>
    <col min="8962" max="8962" width="27.28515625" customWidth="1"/>
    <col min="8963" max="8964" width="26.42578125" customWidth="1"/>
    <col min="8965" max="8965" width="20.140625" customWidth="1"/>
    <col min="8966" max="8973" width="16" customWidth="1"/>
    <col min="8974" max="8974" width="18.42578125" customWidth="1"/>
    <col min="8975" max="8977" width="16" customWidth="1"/>
    <col min="8978" max="8978" width="17.42578125" bestFit="1" customWidth="1"/>
    <col min="8979" max="8979" width="17.28515625" customWidth="1"/>
    <col min="8980" max="8981" width="11.42578125" customWidth="1"/>
    <col min="9216" max="9216" width="5.28515625" customWidth="1"/>
    <col min="9217" max="9217" width="64.7109375" customWidth="1"/>
    <col min="9218" max="9218" width="27.28515625" customWidth="1"/>
    <col min="9219" max="9220" width="26.42578125" customWidth="1"/>
    <col min="9221" max="9221" width="20.140625" customWidth="1"/>
    <col min="9222" max="9229" width="16" customWidth="1"/>
    <col min="9230" max="9230" width="18.42578125" customWidth="1"/>
    <col min="9231" max="9233" width="16" customWidth="1"/>
    <col min="9234" max="9234" width="17.42578125" bestFit="1" customWidth="1"/>
    <col min="9235" max="9235" width="17.28515625" customWidth="1"/>
    <col min="9236" max="9237" width="11.42578125" customWidth="1"/>
    <col min="9472" max="9472" width="5.28515625" customWidth="1"/>
    <col min="9473" max="9473" width="64.7109375" customWidth="1"/>
    <col min="9474" max="9474" width="27.28515625" customWidth="1"/>
    <col min="9475" max="9476" width="26.42578125" customWidth="1"/>
    <col min="9477" max="9477" width="20.140625" customWidth="1"/>
    <col min="9478" max="9485" width="16" customWidth="1"/>
    <col min="9486" max="9486" width="18.42578125" customWidth="1"/>
    <col min="9487" max="9489" width="16" customWidth="1"/>
    <col min="9490" max="9490" width="17.42578125" bestFit="1" customWidth="1"/>
    <col min="9491" max="9491" width="17.28515625" customWidth="1"/>
    <col min="9492" max="9493" width="11.42578125" customWidth="1"/>
    <col min="9728" max="9728" width="5.28515625" customWidth="1"/>
    <col min="9729" max="9729" width="64.7109375" customWidth="1"/>
    <col min="9730" max="9730" width="27.28515625" customWidth="1"/>
    <col min="9731" max="9732" width="26.42578125" customWidth="1"/>
    <col min="9733" max="9733" width="20.140625" customWidth="1"/>
    <col min="9734" max="9741" width="16" customWidth="1"/>
    <col min="9742" max="9742" width="18.42578125" customWidth="1"/>
    <col min="9743" max="9745" width="16" customWidth="1"/>
    <col min="9746" max="9746" width="17.42578125" bestFit="1" customWidth="1"/>
    <col min="9747" max="9747" width="17.28515625" customWidth="1"/>
    <col min="9748" max="9749" width="11.42578125" customWidth="1"/>
    <col min="9984" max="9984" width="5.28515625" customWidth="1"/>
    <col min="9985" max="9985" width="64.7109375" customWidth="1"/>
    <col min="9986" max="9986" width="27.28515625" customWidth="1"/>
    <col min="9987" max="9988" width="26.42578125" customWidth="1"/>
    <col min="9989" max="9989" width="20.140625" customWidth="1"/>
    <col min="9990" max="9997" width="16" customWidth="1"/>
    <col min="9998" max="9998" width="18.42578125" customWidth="1"/>
    <col min="9999" max="10001" width="16" customWidth="1"/>
    <col min="10002" max="10002" width="17.42578125" bestFit="1" customWidth="1"/>
    <col min="10003" max="10003" width="17.28515625" customWidth="1"/>
    <col min="10004" max="10005" width="11.42578125" customWidth="1"/>
    <col min="10240" max="10240" width="5.28515625" customWidth="1"/>
    <col min="10241" max="10241" width="64.7109375" customWidth="1"/>
    <col min="10242" max="10242" width="27.28515625" customWidth="1"/>
    <col min="10243" max="10244" width="26.42578125" customWidth="1"/>
    <col min="10245" max="10245" width="20.140625" customWidth="1"/>
    <col min="10246" max="10253" width="16" customWidth="1"/>
    <col min="10254" max="10254" width="18.42578125" customWidth="1"/>
    <col min="10255" max="10257" width="16" customWidth="1"/>
    <col min="10258" max="10258" width="17.42578125" bestFit="1" customWidth="1"/>
    <col min="10259" max="10259" width="17.28515625" customWidth="1"/>
    <col min="10260" max="10261" width="11.42578125" customWidth="1"/>
    <col min="10496" max="10496" width="5.28515625" customWidth="1"/>
    <col min="10497" max="10497" width="64.7109375" customWidth="1"/>
    <col min="10498" max="10498" width="27.28515625" customWidth="1"/>
    <col min="10499" max="10500" width="26.42578125" customWidth="1"/>
    <col min="10501" max="10501" width="20.140625" customWidth="1"/>
    <col min="10502" max="10509" width="16" customWidth="1"/>
    <col min="10510" max="10510" width="18.42578125" customWidth="1"/>
    <col min="10511" max="10513" width="16" customWidth="1"/>
    <col min="10514" max="10514" width="17.42578125" bestFit="1" customWidth="1"/>
    <col min="10515" max="10515" width="17.28515625" customWidth="1"/>
    <col min="10516" max="10517" width="11.42578125" customWidth="1"/>
    <col min="10752" max="10752" width="5.28515625" customWidth="1"/>
    <col min="10753" max="10753" width="64.7109375" customWidth="1"/>
    <col min="10754" max="10754" width="27.28515625" customWidth="1"/>
    <col min="10755" max="10756" width="26.42578125" customWidth="1"/>
    <col min="10757" max="10757" width="20.140625" customWidth="1"/>
    <col min="10758" max="10765" width="16" customWidth="1"/>
    <col min="10766" max="10766" width="18.42578125" customWidth="1"/>
    <col min="10767" max="10769" width="16" customWidth="1"/>
    <col min="10770" max="10770" width="17.42578125" bestFit="1" customWidth="1"/>
    <col min="10771" max="10771" width="17.28515625" customWidth="1"/>
    <col min="10772" max="10773" width="11.42578125" customWidth="1"/>
    <col min="11008" max="11008" width="5.28515625" customWidth="1"/>
    <col min="11009" max="11009" width="64.7109375" customWidth="1"/>
    <col min="11010" max="11010" width="27.28515625" customWidth="1"/>
    <col min="11011" max="11012" width="26.42578125" customWidth="1"/>
    <col min="11013" max="11013" width="20.140625" customWidth="1"/>
    <col min="11014" max="11021" width="16" customWidth="1"/>
    <col min="11022" max="11022" width="18.42578125" customWidth="1"/>
    <col min="11023" max="11025" width="16" customWidth="1"/>
    <col min="11026" max="11026" width="17.42578125" bestFit="1" customWidth="1"/>
    <col min="11027" max="11027" width="17.28515625" customWidth="1"/>
    <col min="11028" max="11029" width="11.42578125" customWidth="1"/>
    <col min="11264" max="11264" width="5.28515625" customWidth="1"/>
    <col min="11265" max="11265" width="64.7109375" customWidth="1"/>
    <col min="11266" max="11266" width="27.28515625" customWidth="1"/>
    <col min="11267" max="11268" width="26.42578125" customWidth="1"/>
    <col min="11269" max="11269" width="20.140625" customWidth="1"/>
    <col min="11270" max="11277" width="16" customWidth="1"/>
    <col min="11278" max="11278" width="18.42578125" customWidth="1"/>
    <col min="11279" max="11281" width="16" customWidth="1"/>
    <col min="11282" max="11282" width="17.42578125" bestFit="1" customWidth="1"/>
    <col min="11283" max="11283" width="17.28515625" customWidth="1"/>
    <col min="11284" max="11285" width="11.42578125" customWidth="1"/>
    <col min="11520" max="11520" width="5.28515625" customWidth="1"/>
    <col min="11521" max="11521" width="64.7109375" customWidth="1"/>
    <col min="11522" max="11522" width="27.28515625" customWidth="1"/>
    <col min="11523" max="11524" width="26.42578125" customWidth="1"/>
    <col min="11525" max="11525" width="20.140625" customWidth="1"/>
    <col min="11526" max="11533" width="16" customWidth="1"/>
    <col min="11534" max="11534" width="18.42578125" customWidth="1"/>
    <col min="11535" max="11537" width="16" customWidth="1"/>
    <col min="11538" max="11538" width="17.42578125" bestFit="1" customWidth="1"/>
    <col min="11539" max="11539" width="17.28515625" customWidth="1"/>
    <col min="11540" max="11541" width="11.42578125" customWidth="1"/>
    <col min="11776" max="11776" width="5.28515625" customWidth="1"/>
    <col min="11777" max="11777" width="64.7109375" customWidth="1"/>
    <col min="11778" max="11778" width="27.28515625" customWidth="1"/>
    <col min="11779" max="11780" width="26.42578125" customWidth="1"/>
    <col min="11781" max="11781" width="20.140625" customWidth="1"/>
    <col min="11782" max="11789" width="16" customWidth="1"/>
    <col min="11790" max="11790" width="18.42578125" customWidth="1"/>
    <col min="11791" max="11793" width="16" customWidth="1"/>
    <col min="11794" max="11794" width="17.42578125" bestFit="1" customWidth="1"/>
    <col min="11795" max="11795" width="17.28515625" customWidth="1"/>
    <col min="11796" max="11797" width="11.42578125" customWidth="1"/>
    <col min="12032" max="12032" width="5.28515625" customWidth="1"/>
    <col min="12033" max="12033" width="64.7109375" customWidth="1"/>
    <col min="12034" max="12034" width="27.28515625" customWidth="1"/>
    <col min="12035" max="12036" width="26.42578125" customWidth="1"/>
    <col min="12037" max="12037" width="20.140625" customWidth="1"/>
    <col min="12038" max="12045" width="16" customWidth="1"/>
    <col min="12046" max="12046" width="18.42578125" customWidth="1"/>
    <col min="12047" max="12049" width="16" customWidth="1"/>
    <col min="12050" max="12050" width="17.42578125" bestFit="1" customWidth="1"/>
    <col min="12051" max="12051" width="17.28515625" customWidth="1"/>
    <col min="12052" max="12053" width="11.42578125" customWidth="1"/>
    <col min="12288" max="12288" width="5.28515625" customWidth="1"/>
    <col min="12289" max="12289" width="64.7109375" customWidth="1"/>
    <col min="12290" max="12290" width="27.28515625" customWidth="1"/>
    <col min="12291" max="12292" width="26.42578125" customWidth="1"/>
    <col min="12293" max="12293" width="20.140625" customWidth="1"/>
    <col min="12294" max="12301" width="16" customWidth="1"/>
    <col min="12302" max="12302" width="18.42578125" customWidth="1"/>
    <col min="12303" max="12305" width="16" customWidth="1"/>
    <col min="12306" max="12306" width="17.42578125" bestFit="1" customWidth="1"/>
    <col min="12307" max="12307" width="17.28515625" customWidth="1"/>
    <col min="12308" max="12309" width="11.42578125" customWidth="1"/>
    <col min="12544" max="12544" width="5.28515625" customWidth="1"/>
    <col min="12545" max="12545" width="64.7109375" customWidth="1"/>
    <col min="12546" max="12546" width="27.28515625" customWidth="1"/>
    <col min="12547" max="12548" width="26.42578125" customWidth="1"/>
    <col min="12549" max="12549" width="20.140625" customWidth="1"/>
    <col min="12550" max="12557" width="16" customWidth="1"/>
    <col min="12558" max="12558" width="18.42578125" customWidth="1"/>
    <col min="12559" max="12561" width="16" customWidth="1"/>
    <col min="12562" max="12562" width="17.42578125" bestFit="1" customWidth="1"/>
    <col min="12563" max="12563" width="17.28515625" customWidth="1"/>
    <col min="12564" max="12565" width="11.42578125" customWidth="1"/>
    <col min="12800" max="12800" width="5.28515625" customWidth="1"/>
    <col min="12801" max="12801" width="64.7109375" customWidth="1"/>
    <col min="12802" max="12802" width="27.28515625" customWidth="1"/>
    <col min="12803" max="12804" width="26.42578125" customWidth="1"/>
    <col min="12805" max="12805" width="20.140625" customWidth="1"/>
    <col min="12806" max="12813" width="16" customWidth="1"/>
    <col min="12814" max="12814" width="18.42578125" customWidth="1"/>
    <col min="12815" max="12817" width="16" customWidth="1"/>
    <col min="12818" max="12818" width="17.42578125" bestFit="1" customWidth="1"/>
    <col min="12819" max="12819" width="17.28515625" customWidth="1"/>
    <col min="12820" max="12821" width="11.42578125" customWidth="1"/>
    <col min="13056" max="13056" width="5.28515625" customWidth="1"/>
    <col min="13057" max="13057" width="64.7109375" customWidth="1"/>
    <col min="13058" max="13058" width="27.28515625" customWidth="1"/>
    <col min="13059" max="13060" width="26.42578125" customWidth="1"/>
    <col min="13061" max="13061" width="20.140625" customWidth="1"/>
    <col min="13062" max="13069" width="16" customWidth="1"/>
    <col min="13070" max="13070" width="18.42578125" customWidth="1"/>
    <col min="13071" max="13073" width="16" customWidth="1"/>
    <col min="13074" max="13074" width="17.42578125" bestFit="1" customWidth="1"/>
    <col min="13075" max="13075" width="17.28515625" customWidth="1"/>
    <col min="13076" max="13077" width="11.42578125" customWidth="1"/>
    <col min="13312" max="13312" width="5.28515625" customWidth="1"/>
    <col min="13313" max="13313" width="64.7109375" customWidth="1"/>
    <col min="13314" max="13314" width="27.28515625" customWidth="1"/>
    <col min="13315" max="13316" width="26.42578125" customWidth="1"/>
    <col min="13317" max="13317" width="20.140625" customWidth="1"/>
    <col min="13318" max="13325" width="16" customWidth="1"/>
    <col min="13326" max="13326" width="18.42578125" customWidth="1"/>
    <col min="13327" max="13329" width="16" customWidth="1"/>
    <col min="13330" max="13330" width="17.42578125" bestFit="1" customWidth="1"/>
    <col min="13331" max="13331" width="17.28515625" customWidth="1"/>
    <col min="13332" max="13333" width="11.42578125" customWidth="1"/>
    <col min="13568" max="13568" width="5.28515625" customWidth="1"/>
    <col min="13569" max="13569" width="64.7109375" customWidth="1"/>
    <col min="13570" max="13570" width="27.28515625" customWidth="1"/>
    <col min="13571" max="13572" width="26.42578125" customWidth="1"/>
    <col min="13573" max="13573" width="20.140625" customWidth="1"/>
    <col min="13574" max="13581" width="16" customWidth="1"/>
    <col min="13582" max="13582" width="18.42578125" customWidth="1"/>
    <col min="13583" max="13585" width="16" customWidth="1"/>
    <col min="13586" max="13586" width="17.42578125" bestFit="1" customWidth="1"/>
    <col min="13587" max="13587" width="17.28515625" customWidth="1"/>
    <col min="13588" max="13589" width="11.42578125" customWidth="1"/>
    <col min="13824" max="13824" width="5.28515625" customWidth="1"/>
    <col min="13825" max="13825" width="64.7109375" customWidth="1"/>
    <col min="13826" max="13826" width="27.28515625" customWidth="1"/>
    <col min="13827" max="13828" width="26.42578125" customWidth="1"/>
    <col min="13829" max="13829" width="20.140625" customWidth="1"/>
    <col min="13830" max="13837" width="16" customWidth="1"/>
    <col min="13838" max="13838" width="18.42578125" customWidth="1"/>
    <col min="13839" max="13841" width="16" customWidth="1"/>
    <col min="13842" max="13842" width="17.42578125" bestFit="1" customWidth="1"/>
    <col min="13843" max="13843" width="17.28515625" customWidth="1"/>
    <col min="13844" max="13845" width="11.42578125" customWidth="1"/>
    <col min="14080" max="14080" width="5.28515625" customWidth="1"/>
    <col min="14081" max="14081" width="64.7109375" customWidth="1"/>
    <col min="14082" max="14082" width="27.28515625" customWidth="1"/>
    <col min="14083" max="14084" width="26.42578125" customWidth="1"/>
    <col min="14085" max="14085" width="20.140625" customWidth="1"/>
    <col min="14086" max="14093" width="16" customWidth="1"/>
    <col min="14094" max="14094" width="18.42578125" customWidth="1"/>
    <col min="14095" max="14097" width="16" customWidth="1"/>
    <col min="14098" max="14098" width="17.42578125" bestFit="1" customWidth="1"/>
    <col min="14099" max="14099" width="17.28515625" customWidth="1"/>
    <col min="14100" max="14101" width="11.42578125" customWidth="1"/>
    <col min="14336" max="14336" width="5.28515625" customWidth="1"/>
    <col min="14337" max="14337" width="64.7109375" customWidth="1"/>
    <col min="14338" max="14338" width="27.28515625" customWidth="1"/>
    <col min="14339" max="14340" width="26.42578125" customWidth="1"/>
    <col min="14341" max="14341" width="20.140625" customWidth="1"/>
    <col min="14342" max="14349" width="16" customWidth="1"/>
    <col min="14350" max="14350" width="18.42578125" customWidth="1"/>
    <col min="14351" max="14353" width="16" customWidth="1"/>
    <col min="14354" max="14354" width="17.42578125" bestFit="1" customWidth="1"/>
    <col min="14355" max="14355" width="17.28515625" customWidth="1"/>
    <col min="14356" max="14357" width="11.42578125" customWidth="1"/>
    <col min="14592" max="14592" width="5.28515625" customWidth="1"/>
    <col min="14593" max="14593" width="64.7109375" customWidth="1"/>
    <col min="14594" max="14594" width="27.28515625" customWidth="1"/>
    <col min="14595" max="14596" width="26.42578125" customWidth="1"/>
    <col min="14597" max="14597" width="20.140625" customWidth="1"/>
    <col min="14598" max="14605" width="16" customWidth="1"/>
    <col min="14606" max="14606" width="18.42578125" customWidth="1"/>
    <col min="14607" max="14609" width="16" customWidth="1"/>
    <col min="14610" max="14610" width="17.42578125" bestFit="1" customWidth="1"/>
    <col min="14611" max="14611" width="17.28515625" customWidth="1"/>
    <col min="14612" max="14613" width="11.42578125" customWidth="1"/>
    <col min="14848" max="14848" width="5.28515625" customWidth="1"/>
    <col min="14849" max="14849" width="64.7109375" customWidth="1"/>
    <col min="14850" max="14850" width="27.28515625" customWidth="1"/>
    <col min="14851" max="14852" width="26.42578125" customWidth="1"/>
    <col min="14853" max="14853" width="20.140625" customWidth="1"/>
    <col min="14854" max="14861" width="16" customWidth="1"/>
    <col min="14862" max="14862" width="18.42578125" customWidth="1"/>
    <col min="14863" max="14865" width="16" customWidth="1"/>
    <col min="14866" max="14866" width="17.42578125" bestFit="1" customWidth="1"/>
    <col min="14867" max="14867" width="17.28515625" customWidth="1"/>
    <col min="14868" max="14869" width="11.42578125" customWidth="1"/>
    <col min="15104" max="15104" width="5.28515625" customWidth="1"/>
    <col min="15105" max="15105" width="64.7109375" customWidth="1"/>
    <col min="15106" max="15106" width="27.28515625" customWidth="1"/>
    <col min="15107" max="15108" width="26.42578125" customWidth="1"/>
    <col min="15109" max="15109" width="20.140625" customWidth="1"/>
    <col min="15110" max="15117" width="16" customWidth="1"/>
    <col min="15118" max="15118" width="18.42578125" customWidth="1"/>
    <col min="15119" max="15121" width="16" customWidth="1"/>
    <col min="15122" max="15122" width="17.42578125" bestFit="1" customWidth="1"/>
    <col min="15123" max="15123" width="17.28515625" customWidth="1"/>
    <col min="15124" max="15125" width="11.42578125" customWidth="1"/>
    <col min="15360" max="15360" width="5.28515625" customWidth="1"/>
    <col min="15361" max="15361" width="64.7109375" customWidth="1"/>
    <col min="15362" max="15362" width="27.28515625" customWidth="1"/>
    <col min="15363" max="15364" width="26.42578125" customWidth="1"/>
    <col min="15365" max="15365" width="20.140625" customWidth="1"/>
    <col min="15366" max="15373" width="16" customWidth="1"/>
    <col min="15374" max="15374" width="18.42578125" customWidth="1"/>
    <col min="15375" max="15377" width="16" customWidth="1"/>
    <col min="15378" max="15378" width="17.42578125" bestFit="1" customWidth="1"/>
    <col min="15379" max="15379" width="17.28515625" customWidth="1"/>
    <col min="15380" max="15381" width="11.42578125" customWidth="1"/>
    <col min="15616" max="15616" width="5.28515625" customWidth="1"/>
    <col min="15617" max="15617" width="64.7109375" customWidth="1"/>
    <col min="15618" max="15618" width="27.28515625" customWidth="1"/>
    <col min="15619" max="15620" width="26.42578125" customWidth="1"/>
    <col min="15621" max="15621" width="20.140625" customWidth="1"/>
    <col min="15622" max="15629" width="16" customWidth="1"/>
    <col min="15630" max="15630" width="18.42578125" customWidth="1"/>
    <col min="15631" max="15633" width="16" customWidth="1"/>
    <col min="15634" max="15634" width="17.42578125" bestFit="1" customWidth="1"/>
    <col min="15635" max="15635" width="17.28515625" customWidth="1"/>
    <col min="15636" max="15637" width="11.42578125" customWidth="1"/>
    <col min="15872" max="15872" width="5.28515625" customWidth="1"/>
    <col min="15873" max="15873" width="64.7109375" customWidth="1"/>
    <col min="15874" max="15874" width="27.28515625" customWidth="1"/>
    <col min="15875" max="15876" width="26.42578125" customWidth="1"/>
    <col min="15877" max="15877" width="20.140625" customWidth="1"/>
    <col min="15878" max="15885" width="16" customWidth="1"/>
    <col min="15886" max="15886" width="18.42578125" customWidth="1"/>
    <col min="15887" max="15889" width="16" customWidth="1"/>
    <col min="15890" max="15890" width="17.42578125" bestFit="1" customWidth="1"/>
    <col min="15891" max="15891" width="17.28515625" customWidth="1"/>
    <col min="15892" max="15893" width="11.42578125" customWidth="1"/>
    <col min="16128" max="16128" width="5.28515625" customWidth="1"/>
    <col min="16129" max="16129" width="64.7109375" customWidth="1"/>
    <col min="16130" max="16130" width="27.28515625" customWidth="1"/>
    <col min="16131" max="16132" width="26.42578125" customWidth="1"/>
    <col min="16133" max="16133" width="20.140625" customWidth="1"/>
    <col min="16134" max="16141" width="16" customWidth="1"/>
    <col min="16142" max="16142" width="18.42578125" customWidth="1"/>
    <col min="16143" max="16145" width="16" customWidth="1"/>
    <col min="16146" max="16146" width="17.42578125" bestFit="1" customWidth="1"/>
    <col min="16147" max="16147" width="17.28515625" customWidth="1"/>
    <col min="16148" max="16149" width="11.42578125" customWidth="1"/>
  </cols>
  <sheetData>
    <row r="1" spans="1:48" s="35" customFormat="1" ht="15" x14ac:dyDescent="0.25">
      <c r="A1" s="32"/>
      <c r="B1" s="32"/>
      <c r="C1" s="32"/>
      <c r="D1" s="32"/>
      <c r="E1" s="32"/>
      <c r="F1" s="32"/>
      <c r="G1" s="32"/>
      <c r="H1" s="32"/>
      <c r="I1" s="32"/>
      <c r="J1" s="32"/>
      <c r="K1" s="32"/>
      <c r="L1" s="32"/>
      <c r="M1" s="32"/>
      <c r="N1" s="32"/>
      <c r="O1" s="32"/>
      <c r="P1" s="32"/>
      <c r="Q1" s="32"/>
      <c r="R1" s="33"/>
      <c r="S1" s="34"/>
      <c r="T1" s="32"/>
    </row>
    <row r="2" spans="1:48" s="35" customFormat="1" ht="15" x14ac:dyDescent="0.25">
      <c r="A2" s="32"/>
      <c r="B2" s="32"/>
      <c r="C2" s="32"/>
      <c r="D2" s="32"/>
      <c r="E2" s="32"/>
      <c r="F2" s="32"/>
      <c r="G2" s="32"/>
      <c r="H2" s="32"/>
      <c r="I2" s="32"/>
      <c r="J2" s="32"/>
      <c r="K2" s="32"/>
      <c r="L2" s="32"/>
      <c r="M2" s="32"/>
      <c r="N2" s="32"/>
      <c r="O2" s="32"/>
      <c r="P2" s="32"/>
      <c r="Q2" s="32"/>
      <c r="R2" s="33"/>
      <c r="S2" s="34"/>
      <c r="T2" s="32"/>
    </row>
    <row r="3" spans="1:48" s="35" customFormat="1" ht="15" x14ac:dyDescent="0.25">
      <c r="A3" s="32"/>
      <c r="B3" s="32"/>
      <c r="C3" s="32"/>
      <c r="D3" s="32"/>
      <c r="E3" s="32"/>
      <c r="F3" s="32"/>
      <c r="G3" s="32"/>
      <c r="H3" s="32"/>
      <c r="I3" s="32"/>
      <c r="J3" s="32"/>
      <c r="K3" s="32"/>
      <c r="L3" s="32"/>
      <c r="M3" s="32"/>
      <c r="N3" s="32"/>
      <c r="O3" s="32"/>
      <c r="P3" s="32"/>
      <c r="Q3" s="32"/>
      <c r="R3" s="33"/>
      <c r="S3" s="34"/>
      <c r="T3" s="32"/>
    </row>
    <row r="4" spans="1:48" s="35" customFormat="1" ht="15" x14ac:dyDescent="0.25">
      <c r="A4" s="32"/>
      <c r="B4" s="32"/>
      <c r="C4" s="32"/>
      <c r="D4" s="32"/>
      <c r="E4" s="32"/>
      <c r="F4" s="32"/>
      <c r="G4" s="32"/>
      <c r="H4" s="32"/>
      <c r="I4" s="32"/>
      <c r="J4" s="32"/>
      <c r="K4" s="32"/>
      <c r="L4" s="32"/>
      <c r="M4" s="32"/>
      <c r="N4" s="32"/>
      <c r="O4" s="32"/>
      <c r="P4" s="32"/>
      <c r="Q4" s="32"/>
      <c r="R4" s="33"/>
      <c r="S4" s="34"/>
      <c r="T4" s="32"/>
    </row>
    <row r="5" spans="1:48" s="35" customFormat="1" ht="15" x14ac:dyDescent="0.25">
      <c r="A5" s="32"/>
      <c r="B5" s="32"/>
      <c r="C5" s="32"/>
      <c r="D5" s="32"/>
      <c r="E5" s="32"/>
      <c r="F5" s="32"/>
      <c r="G5" s="32"/>
      <c r="H5" s="32"/>
      <c r="I5" s="32"/>
      <c r="J5" s="32"/>
      <c r="K5" s="32"/>
      <c r="L5" s="32"/>
      <c r="M5" s="32"/>
      <c r="N5" s="32"/>
      <c r="O5" s="32"/>
      <c r="P5" s="32"/>
      <c r="Q5" s="32"/>
      <c r="R5" s="33"/>
      <c r="S5" s="34"/>
      <c r="T5" s="32"/>
    </row>
    <row r="6" spans="1:48" s="35" customFormat="1" ht="15" x14ac:dyDescent="0.25">
      <c r="A6" s="32"/>
      <c r="B6" s="32"/>
      <c r="C6" s="32"/>
      <c r="D6" s="32"/>
      <c r="E6" s="32"/>
      <c r="F6" s="32"/>
      <c r="G6" s="32"/>
      <c r="H6" s="32"/>
      <c r="I6" s="32"/>
      <c r="J6" s="32"/>
      <c r="K6" s="32"/>
      <c r="L6" s="32"/>
      <c r="M6" s="32"/>
      <c r="N6" s="32"/>
      <c r="O6" s="32"/>
      <c r="P6" s="32"/>
      <c r="Q6" s="32"/>
      <c r="R6" s="33"/>
      <c r="S6" s="34"/>
      <c r="T6" s="32"/>
    </row>
    <row r="7" spans="1:48" s="35" customFormat="1" ht="3" customHeight="1" x14ac:dyDescent="0.25">
      <c r="A7" s="356"/>
      <c r="B7" s="356"/>
      <c r="C7" s="356"/>
      <c r="D7" s="356"/>
      <c r="E7" s="356"/>
      <c r="F7" s="356"/>
      <c r="G7" s="356"/>
      <c r="H7" s="356"/>
      <c r="I7" s="356"/>
      <c r="J7" s="356"/>
      <c r="K7" s="356"/>
      <c r="L7" s="356"/>
      <c r="M7" s="356"/>
      <c r="N7" s="356"/>
      <c r="O7" s="356"/>
      <c r="P7" s="356"/>
      <c r="Q7" s="356"/>
      <c r="R7" s="356"/>
      <c r="S7" s="356"/>
      <c r="T7" s="32"/>
    </row>
    <row r="8" spans="1:48" s="35" customFormat="1" ht="46.5" customHeight="1" x14ac:dyDescent="0.25">
      <c r="A8" s="357" t="s">
        <v>743</v>
      </c>
      <c r="B8" s="357"/>
      <c r="C8" s="358"/>
      <c r="D8" s="358"/>
      <c r="E8" s="358"/>
      <c r="F8" s="358"/>
      <c r="G8" s="358"/>
      <c r="H8" s="358"/>
      <c r="I8" s="358"/>
      <c r="J8" s="358"/>
      <c r="K8" s="358"/>
      <c r="L8" s="358"/>
      <c r="M8" s="358"/>
      <c r="N8" s="358"/>
      <c r="O8" s="358"/>
      <c r="P8" s="358"/>
      <c r="Q8" s="358"/>
      <c r="R8" s="358"/>
      <c r="S8" s="358"/>
      <c r="T8" s="32"/>
    </row>
    <row r="9" spans="1:48" s="10" customFormat="1" ht="38.25" customHeight="1" x14ac:dyDescent="0.25">
      <c r="A9" s="366" t="s">
        <v>97</v>
      </c>
      <c r="B9" s="366"/>
      <c r="C9" s="366"/>
      <c r="D9" s="366"/>
      <c r="E9" s="366"/>
      <c r="F9" s="366"/>
      <c r="G9" s="366"/>
      <c r="H9" s="366"/>
      <c r="I9" s="366"/>
      <c r="J9" s="366"/>
      <c r="K9" s="366"/>
      <c r="L9" s="366"/>
      <c r="M9" s="366"/>
      <c r="N9" s="366"/>
      <c r="O9" s="366"/>
      <c r="P9" s="366"/>
      <c r="Q9" s="366"/>
      <c r="R9" s="366"/>
      <c r="S9" s="36"/>
      <c r="T9" s="36"/>
      <c r="U9" s="36"/>
      <c r="V9" s="36"/>
    </row>
    <row r="10" spans="1:48" s="10" customFormat="1" ht="15" hidden="1" x14ac:dyDescent="0.25">
      <c r="A10" s="12"/>
      <c r="B10" s="12"/>
      <c r="C10" s="12"/>
      <c r="D10" s="12"/>
      <c r="E10" s="12"/>
      <c r="F10" s="12"/>
      <c r="G10" s="12"/>
      <c r="H10" s="12"/>
      <c r="I10" s="12"/>
      <c r="J10" s="12"/>
      <c r="K10" s="12"/>
      <c r="L10" s="12"/>
      <c r="M10" s="12"/>
      <c r="N10" s="12"/>
      <c r="O10" s="12"/>
      <c r="P10" s="12"/>
      <c r="Q10" s="12"/>
      <c r="R10" s="12"/>
      <c r="S10" s="37"/>
      <c r="T10" s="12"/>
    </row>
    <row r="11" spans="1:48" s="10" customFormat="1" ht="15" hidden="1" x14ac:dyDescent="0.25">
      <c r="A11" s="12"/>
      <c r="B11" s="12"/>
      <c r="C11" s="12"/>
      <c r="D11" s="38" t="s">
        <v>70</v>
      </c>
      <c r="E11" s="39"/>
      <c r="F11" s="12"/>
      <c r="G11" s="12"/>
      <c r="H11" s="12"/>
      <c r="I11" s="12"/>
      <c r="J11" s="12"/>
      <c r="K11" s="12"/>
      <c r="L11" s="12"/>
      <c r="M11" s="12"/>
      <c r="N11" s="12"/>
      <c r="O11" s="12"/>
      <c r="P11" s="12"/>
      <c r="Q11" s="12"/>
      <c r="R11" s="12"/>
      <c r="S11" s="37"/>
      <c r="T11" s="12"/>
    </row>
    <row r="12" spans="1:48" s="10" customFormat="1" ht="15" hidden="1" x14ac:dyDescent="0.25">
      <c r="A12" s="12"/>
      <c r="B12" s="12"/>
      <c r="C12" s="12"/>
      <c r="D12" s="38" t="s">
        <v>69</v>
      </c>
      <c r="E12" s="39"/>
      <c r="F12" s="12"/>
      <c r="G12" s="12"/>
      <c r="H12" s="12"/>
      <c r="I12" s="12"/>
      <c r="J12" s="12"/>
      <c r="K12" s="12"/>
      <c r="L12" s="12"/>
      <c r="M12" s="12"/>
      <c r="N12" s="12"/>
      <c r="O12" s="12"/>
      <c r="P12" s="12"/>
      <c r="Q12" s="12"/>
      <c r="R12" s="12"/>
      <c r="S12" s="37"/>
      <c r="T12" s="12"/>
    </row>
    <row r="13" spans="1:48" s="10" customFormat="1" ht="15" hidden="1" x14ac:dyDescent="0.25">
      <c r="A13" s="12"/>
      <c r="B13" s="12"/>
      <c r="C13" s="12"/>
      <c r="D13" s="38" t="s">
        <v>71</v>
      </c>
      <c r="E13" s="39"/>
      <c r="F13" s="12"/>
      <c r="G13" s="12"/>
      <c r="H13" s="12"/>
      <c r="I13" s="12"/>
      <c r="J13" s="12"/>
      <c r="K13" s="12"/>
      <c r="L13" s="12"/>
      <c r="M13" s="12"/>
      <c r="N13" s="12"/>
      <c r="O13" s="12"/>
      <c r="P13" s="12"/>
      <c r="Q13" s="12"/>
      <c r="R13" s="12"/>
      <c r="S13" s="37"/>
      <c r="T13" s="12"/>
    </row>
    <row r="14" spans="1:48" s="10" customFormat="1" ht="15" x14ac:dyDescent="0.25">
      <c r="A14" s="13"/>
      <c r="B14" s="13"/>
      <c r="C14" s="13"/>
      <c r="D14" s="13"/>
      <c r="E14" s="13"/>
      <c r="F14" s="13"/>
      <c r="G14" s="13"/>
      <c r="H14" s="13"/>
      <c r="I14" s="13"/>
      <c r="J14" s="13"/>
      <c r="K14" s="13"/>
      <c r="L14" s="13"/>
      <c r="M14" s="13"/>
      <c r="N14" s="13"/>
      <c r="O14" s="13"/>
      <c r="P14" s="13"/>
      <c r="Q14" s="13"/>
      <c r="R14" s="12"/>
      <c r="S14" s="16"/>
      <c r="T14" s="13"/>
      <c r="V14"/>
    </row>
    <row r="15" spans="1:48" s="10" customFormat="1" ht="21" customHeight="1" x14ac:dyDescent="0.25">
      <c r="A15" s="13"/>
      <c r="B15" s="13"/>
      <c r="C15" s="13"/>
      <c r="D15" s="13"/>
      <c r="E15" s="13"/>
      <c r="F15" s="13"/>
      <c r="G15" s="13"/>
      <c r="H15" s="13"/>
      <c r="I15" s="13"/>
      <c r="J15" s="16"/>
      <c r="K15" s="16"/>
      <c r="L15" s="16"/>
      <c r="M15" s="16"/>
      <c r="N15" s="16"/>
      <c r="O15" s="16"/>
      <c r="P15" s="16"/>
      <c r="Q15" s="16"/>
      <c r="R15" s="37"/>
      <c r="S15" s="16"/>
      <c r="T15" s="16"/>
      <c r="U15" s="16"/>
      <c r="V15" s="16"/>
      <c r="W15" s="16"/>
      <c r="X15" s="16"/>
      <c r="Y15" s="16"/>
      <c r="Z15" s="13"/>
      <c r="AA15" s="13"/>
      <c r="AB15" s="13"/>
      <c r="AC15" s="13"/>
      <c r="AD15" s="13"/>
      <c r="AE15" s="13"/>
      <c r="AF15" s="13"/>
      <c r="AG15" s="13"/>
      <c r="AH15" s="13"/>
      <c r="AI15" s="13"/>
      <c r="AJ15" s="13"/>
      <c r="AK15" s="13"/>
      <c r="AL15" s="13"/>
      <c r="AM15" s="13"/>
      <c r="AN15" s="13"/>
      <c r="AO15" s="13"/>
      <c r="AP15" s="13"/>
      <c r="AQ15" s="13"/>
      <c r="AR15" s="13"/>
      <c r="AS15" s="13"/>
      <c r="AT15" s="13"/>
      <c r="AU15" s="13"/>
      <c r="AV15" s="13"/>
    </row>
    <row r="16" spans="1:48" s="43" customFormat="1" ht="26.45" customHeight="1" x14ac:dyDescent="0.25">
      <c r="A16" s="359" t="s">
        <v>77</v>
      </c>
      <c r="B16" s="360" t="s">
        <v>684</v>
      </c>
      <c r="C16" s="360" t="s">
        <v>98</v>
      </c>
      <c r="D16" s="359" t="s">
        <v>301</v>
      </c>
      <c r="E16" s="359" t="s">
        <v>683</v>
      </c>
      <c r="F16" s="362" t="s">
        <v>76</v>
      </c>
      <c r="G16" s="363"/>
      <c r="H16" s="363"/>
      <c r="I16" s="363"/>
      <c r="J16" s="363"/>
      <c r="K16" s="363"/>
      <c r="L16" s="363"/>
      <c r="M16" s="363"/>
      <c r="N16" s="363"/>
      <c r="O16" s="363"/>
      <c r="P16" s="363"/>
      <c r="Q16" s="364"/>
      <c r="R16" s="365" t="s">
        <v>99</v>
      </c>
      <c r="S16" s="40"/>
      <c r="T16" s="40"/>
      <c r="U16" s="40"/>
      <c r="V16" s="40"/>
      <c r="W16" s="40"/>
      <c r="X16" s="40"/>
      <c r="Y16" s="40"/>
      <c r="Z16" s="41"/>
      <c r="AA16" s="41"/>
      <c r="AB16" s="41"/>
      <c r="AC16" s="41"/>
      <c r="AD16" s="41"/>
      <c r="AE16" s="41"/>
      <c r="AF16" s="41"/>
      <c r="AG16" s="41"/>
      <c r="AH16" s="41"/>
      <c r="AI16" s="41"/>
      <c r="AJ16" s="41"/>
      <c r="AK16" s="42"/>
      <c r="AL16" s="42"/>
      <c r="AM16" s="42"/>
      <c r="AN16" s="42"/>
      <c r="AO16" s="42"/>
      <c r="AP16" s="42"/>
      <c r="AQ16" s="42"/>
      <c r="AR16" s="42"/>
      <c r="AS16" s="42"/>
      <c r="AT16" s="42"/>
      <c r="AU16" s="42"/>
      <c r="AV16" s="42"/>
    </row>
    <row r="17" spans="1:34" s="47" customFormat="1" ht="15" x14ac:dyDescent="0.25">
      <c r="A17" s="359"/>
      <c r="B17" s="361"/>
      <c r="C17" s="361"/>
      <c r="D17" s="359"/>
      <c r="E17" s="359"/>
      <c r="F17" s="44" t="s">
        <v>83</v>
      </c>
      <c r="G17" s="44" t="s">
        <v>84</v>
      </c>
      <c r="H17" s="44" t="s">
        <v>85</v>
      </c>
      <c r="I17" s="44" t="s">
        <v>86</v>
      </c>
      <c r="J17" s="44" t="s">
        <v>87</v>
      </c>
      <c r="K17" s="44" t="s">
        <v>88</v>
      </c>
      <c r="L17" s="45" t="s">
        <v>89</v>
      </c>
      <c r="M17" s="45" t="s">
        <v>90</v>
      </c>
      <c r="N17" s="45" t="s">
        <v>91</v>
      </c>
      <c r="O17" s="45" t="s">
        <v>92</v>
      </c>
      <c r="P17" s="45" t="s">
        <v>93</v>
      </c>
      <c r="Q17" s="45" t="s">
        <v>94</v>
      </c>
      <c r="R17" s="365"/>
      <c r="S17" s="46"/>
      <c r="T17" s="43"/>
      <c r="U17" s="43"/>
      <c r="V17" s="43"/>
      <c r="W17" s="43"/>
      <c r="X17" s="43"/>
      <c r="Y17" s="43"/>
      <c r="Z17" s="43"/>
      <c r="AA17" s="43"/>
      <c r="AB17" s="43"/>
      <c r="AC17" s="43"/>
      <c r="AD17" s="43"/>
      <c r="AE17" s="43"/>
      <c r="AF17" s="43"/>
      <c r="AG17" s="43"/>
      <c r="AH17" s="43"/>
    </row>
    <row r="18" spans="1:34" s="47" customFormat="1" ht="15" x14ac:dyDescent="0.25">
      <c r="A18" s="48">
        <v>1</v>
      </c>
      <c r="B18" s="49"/>
      <c r="C18" s="49"/>
      <c r="D18" s="30"/>
      <c r="E18" s="50"/>
      <c r="F18" s="178"/>
      <c r="G18" s="178"/>
      <c r="H18" s="178"/>
      <c r="I18" s="178"/>
      <c r="J18" s="178"/>
      <c r="K18" s="178"/>
      <c r="L18" s="178"/>
      <c r="M18" s="178"/>
      <c r="N18" s="178"/>
      <c r="O18" s="178"/>
      <c r="P18" s="178"/>
      <c r="Q18" s="178"/>
      <c r="R18" s="51">
        <f>+SUM(F18:Q18)</f>
        <v>0</v>
      </c>
      <c r="S18" s="46"/>
      <c r="T18" s="43"/>
      <c r="U18" s="43"/>
      <c r="V18" s="43"/>
      <c r="W18" s="43"/>
      <c r="X18" s="43"/>
      <c r="Y18" s="43"/>
      <c r="Z18" s="43"/>
      <c r="AA18" s="43"/>
      <c r="AB18" s="43"/>
      <c r="AC18" s="43"/>
      <c r="AD18" s="43"/>
      <c r="AE18" s="43"/>
      <c r="AF18" s="43"/>
      <c r="AG18" s="43"/>
      <c r="AH18" s="43"/>
    </row>
    <row r="19" spans="1:34" s="47" customFormat="1" ht="15" x14ac:dyDescent="0.25">
      <c r="A19" s="48">
        <v>2</v>
      </c>
      <c r="B19" s="49"/>
      <c r="C19" s="49"/>
      <c r="D19" s="30"/>
      <c r="E19" s="50"/>
      <c r="F19" s="178"/>
      <c r="G19" s="178"/>
      <c r="H19" s="178"/>
      <c r="I19" s="178"/>
      <c r="J19" s="178"/>
      <c r="K19" s="178"/>
      <c r="L19" s="178"/>
      <c r="M19" s="178"/>
      <c r="N19" s="178"/>
      <c r="O19" s="178"/>
      <c r="P19" s="178"/>
      <c r="Q19" s="178"/>
      <c r="R19" s="51">
        <f t="shared" ref="R19:R61" si="0">+SUM(F19:Q19)</f>
        <v>0</v>
      </c>
      <c r="S19" s="46"/>
      <c r="T19" s="43"/>
      <c r="U19" s="43"/>
      <c r="V19" s="43"/>
      <c r="W19" s="43"/>
      <c r="X19" s="43"/>
      <c r="Y19" s="43"/>
      <c r="Z19" s="43"/>
      <c r="AA19" s="43"/>
      <c r="AB19" s="43"/>
      <c r="AC19" s="43"/>
      <c r="AD19" s="43"/>
      <c r="AE19" s="43"/>
      <c r="AF19" s="43"/>
      <c r="AG19" s="43"/>
      <c r="AH19" s="43"/>
    </row>
    <row r="20" spans="1:34" s="47" customFormat="1" ht="15" x14ac:dyDescent="0.25">
      <c r="A20" s="48">
        <v>3</v>
      </c>
      <c r="B20" s="49"/>
      <c r="C20" s="49"/>
      <c r="D20" s="49"/>
      <c r="E20" s="50"/>
      <c r="F20" s="178"/>
      <c r="G20" s="178"/>
      <c r="H20" s="178"/>
      <c r="I20" s="178"/>
      <c r="J20" s="178"/>
      <c r="K20" s="178"/>
      <c r="L20" s="178"/>
      <c r="M20" s="178"/>
      <c r="N20" s="178"/>
      <c r="O20" s="178"/>
      <c r="P20" s="178"/>
      <c r="Q20" s="178"/>
      <c r="R20" s="51">
        <f t="shared" si="0"/>
        <v>0</v>
      </c>
      <c r="S20" s="46"/>
      <c r="T20" s="43"/>
      <c r="U20" s="43"/>
      <c r="V20" s="43"/>
      <c r="W20" s="43"/>
      <c r="X20" s="43"/>
      <c r="Y20" s="43"/>
      <c r="Z20" s="43"/>
      <c r="AA20" s="43"/>
      <c r="AB20" s="43"/>
      <c r="AC20" s="43"/>
      <c r="AD20" s="43"/>
      <c r="AE20" s="43"/>
      <c r="AF20" s="43"/>
      <c r="AG20" s="43"/>
      <c r="AH20" s="43"/>
    </row>
    <row r="21" spans="1:34" s="47" customFormat="1" ht="15" x14ac:dyDescent="0.25">
      <c r="A21" s="48">
        <v>4</v>
      </c>
      <c r="B21" s="49"/>
      <c r="C21" s="49"/>
      <c r="D21" s="49"/>
      <c r="E21" s="50"/>
      <c r="F21" s="178"/>
      <c r="G21" s="178"/>
      <c r="H21" s="178"/>
      <c r="I21" s="178"/>
      <c r="J21" s="178"/>
      <c r="K21" s="178"/>
      <c r="L21" s="178"/>
      <c r="M21" s="178"/>
      <c r="N21" s="178"/>
      <c r="O21" s="178"/>
      <c r="P21" s="178"/>
      <c r="Q21" s="178"/>
      <c r="R21" s="51">
        <f t="shared" si="0"/>
        <v>0</v>
      </c>
      <c r="S21" s="46"/>
      <c r="T21" s="43"/>
      <c r="U21" s="43"/>
      <c r="V21" s="43"/>
      <c r="W21" s="43"/>
      <c r="X21" s="43"/>
      <c r="Y21" s="43"/>
      <c r="Z21" s="43"/>
      <c r="AA21" s="43"/>
      <c r="AB21" s="43"/>
      <c r="AC21" s="43"/>
      <c r="AD21" s="43"/>
      <c r="AE21" s="43"/>
      <c r="AF21" s="43"/>
      <c r="AG21" s="43"/>
      <c r="AH21" s="43"/>
    </row>
    <row r="22" spans="1:34" s="47" customFormat="1" ht="15" x14ac:dyDescent="0.25">
      <c r="A22" s="48">
        <v>5</v>
      </c>
      <c r="B22" s="49"/>
      <c r="C22" s="49"/>
      <c r="D22" s="49"/>
      <c r="E22" s="50"/>
      <c r="F22" s="178"/>
      <c r="G22" s="178"/>
      <c r="H22" s="178"/>
      <c r="I22" s="178"/>
      <c r="J22" s="178"/>
      <c r="K22" s="178"/>
      <c r="L22" s="178"/>
      <c r="M22" s="178"/>
      <c r="N22" s="178"/>
      <c r="O22" s="178"/>
      <c r="P22" s="178"/>
      <c r="Q22" s="178"/>
      <c r="R22" s="51">
        <f t="shared" si="0"/>
        <v>0</v>
      </c>
      <c r="S22" s="46"/>
      <c r="T22" s="43"/>
      <c r="U22" s="43"/>
      <c r="V22" s="43"/>
      <c r="W22" s="43"/>
      <c r="X22" s="43"/>
      <c r="Y22" s="43"/>
      <c r="Z22" s="43"/>
      <c r="AA22" s="43"/>
      <c r="AB22" s="43"/>
      <c r="AC22" s="43"/>
      <c r="AD22" s="43"/>
      <c r="AE22" s="43"/>
      <c r="AF22" s="43"/>
      <c r="AG22" s="43"/>
      <c r="AH22" s="43"/>
    </row>
    <row r="23" spans="1:34" s="47" customFormat="1" ht="15" x14ac:dyDescent="0.25">
      <c r="A23" s="48">
        <v>6</v>
      </c>
      <c r="B23" s="49"/>
      <c r="C23" s="49"/>
      <c r="D23" s="49"/>
      <c r="E23" s="50"/>
      <c r="F23" s="178"/>
      <c r="G23" s="178"/>
      <c r="H23" s="178"/>
      <c r="I23" s="178"/>
      <c r="J23" s="178"/>
      <c r="K23" s="178"/>
      <c r="L23" s="178"/>
      <c r="M23" s="178"/>
      <c r="N23" s="178"/>
      <c r="O23" s="178"/>
      <c r="P23" s="178"/>
      <c r="Q23" s="178"/>
      <c r="R23" s="51">
        <f t="shared" si="0"/>
        <v>0</v>
      </c>
      <c r="S23" s="46"/>
      <c r="T23" s="43"/>
      <c r="U23" s="43"/>
      <c r="V23" s="43"/>
      <c r="W23" s="43"/>
      <c r="X23" s="43"/>
      <c r="Y23" s="43"/>
      <c r="Z23" s="43"/>
      <c r="AA23" s="43"/>
      <c r="AB23" s="43"/>
      <c r="AC23" s="43"/>
      <c r="AD23" s="43"/>
      <c r="AE23" s="43"/>
      <c r="AF23" s="43"/>
      <c r="AG23" s="43"/>
      <c r="AH23" s="43"/>
    </row>
    <row r="24" spans="1:34" s="47" customFormat="1" ht="15" x14ac:dyDescent="0.25">
      <c r="A24" s="48">
        <v>7</v>
      </c>
      <c r="B24" s="49"/>
      <c r="C24" s="49"/>
      <c r="D24" s="49"/>
      <c r="E24" s="50"/>
      <c r="F24" s="178"/>
      <c r="G24" s="178"/>
      <c r="H24" s="178"/>
      <c r="I24" s="178"/>
      <c r="J24" s="178"/>
      <c r="K24" s="178"/>
      <c r="L24" s="178"/>
      <c r="M24" s="178"/>
      <c r="N24" s="178"/>
      <c r="O24" s="178"/>
      <c r="P24" s="178"/>
      <c r="Q24" s="178"/>
      <c r="R24" s="51">
        <f t="shared" si="0"/>
        <v>0</v>
      </c>
      <c r="S24" s="46"/>
      <c r="T24" s="43"/>
      <c r="U24" s="43"/>
      <c r="V24" s="43"/>
      <c r="W24" s="43"/>
      <c r="X24" s="43"/>
      <c r="Y24" s="43"/>
      <c r="Z24" s="43"/>
      <c r="AA24" s="43"/>
      <c r="AB24" s="43"/>
      <c r="AC24" s="43"/>
      <c r="AD24" s="43"/>
      <c r="AE24" s="43"/>
      <c r="AF24" s="43"/>
      <c r="AG24" s="43"/>
      <c r="AH24" s="43"/>
    </row>
    <row r="25" spans="1:34" s="47" customFormat="1" ht="15" x14ac:dyDescent="0.25">
      <c r="A25" s="48">
        <v>8</v>
      </c>
      <c r="B25" s="49"/>
      <c r="C25" s="49"/>
      <c r="D25" s="49"/>
      <c r="E25" s="50"/>
      <c r="F25" s="178"/>
      <c r="G25" s="178"/>
      <c r="H25" s="178"/>
      <c r="I25" s="178"/>
      <c r="J25" s="178"/>
      <c r="K25" s="178"/>
      <c r="L25" s="178"/>
      <c r="M25" s="178"/>
      <c r="N25" s="178"/>
      <c r="O25" s="178"/>
      <c r="P25" s="178"/>
      <c r="Q25" s="178"/>
      <c r="R25" s="51">
        <f t="shared" si="0"/>
        <v>0</v>
      </c>
      <c r="S25" s="46"/>
      <c r="T25" s="43"/>
      <c r="U25" s="43"/>
      <c r="V25" s="43"/>
      <c r="W25" s="43"/>
      <c r="X25" s="43"/>
      <c r="Y25" s="43"/>
      <c r="Z25" s="43"/>
      <c r="AA25" s="43"/>
      <c r="AB25" s="43"/>
      <c r="AC25" s="43"/>
      <c r="AD25" s="43"/>
      <c r="AE25" s="43"/>
      <c r="AF25" s="43"/>
      <c r="AG25" s="43"/>
      <c r="AH25" s="43"/>
    </row>
    <row r="26" spans="1:34" s="47" customFormat="1" ht="15" x14ac:dyDescent="0.25">
      <c r="A26" s="48">
        <v>9</v>
      </c>
      <c r="B26" s="49"/>
      <c r="C26" s="49"/>
      <c r="D26" s="49"/>
      <c r="E26" s="50"/>
      <c r="F26" s="178"/>
      <c r="G26" s="178"/>
      <c r="H26" s="178"/>
      <c r="I26" s="178"/>
      <c r="J26" s="178"/>
      <c r="K26" s="178"/>
      <c r="L26" s="178"/>
      <c r="M26" s="178"/>
      <c r="N26" s="178"/>
      <c r="O26" s="178"/>
      <c r="P26" s="178"/>
      <c r="Q26" s="178"/>
      <c r="R26" s="51">
        <f t="shared" si="0"/>
        <v>0</v>
      </c>
      <c r="S26" s="46"/>
      <c r="T26" s="43"/>
      <c r="U26" s="43"/>
      <c r="V26" s="43"/>
      <c r="W26" s="43"/>
      <c r="X26" s="43"/>
      <c r="Y26" s="43"/>
      <c r="Z26" s="43"/>
      <c r="AA26" s="43"/>
      <c r="AB26" s="43"/>
      <c r="AC26" s="43"/>
      <c r="AD26" s="43"/>
      <c r="AE26" s="43"/>
      <c r="AF26" s="43"/>
      <c r="AG26" s="43"/>
      <c r="AH26" s="43"/>
    </row>
    <row r="27" spans="1:34" s="47" customFormat="1" ht="15" x14ac:dyDescent="0.25">
      <c r="A27" s="48">
        <v>10</v>
      </c>
      <c r="B27" s="49"/>
      <c r="C27" s="49"/>
      <c r="D27" s="49"/>
      <c r="E27" s="50"/>
      <c r="F27" s="178"/>
      <c r="G27" s="178"/>
      <c r="H27" s="178"/>
      <c r="I27" s="178"/>
      <c r="J27" s="178"/>
      <c r="K27" s="178"/>
      <c r="L27" s="178"/>
      <c r="M27" s="178"/>
      <c r="N27" s="178"/>
      <c r="O27" s="178"/>
      <c r="P27" s="178"/>
      <c r="Q27" s="178"/>
      <c r="R27" s="51">
        <f t="shared" si="0"/>
        <v>0</v>
      </c>
      <c r="S27" s="46"/>
      <c r="T27" s="43"/>
      <c r="U27" s="43"/>
      <c r="V27" s="43"/>
      <c r="W27" s="43"/>
      <c r="X27" s="43"/>
      <c r="Y27" s="43"/>
      <c r="Z27" s="43"/>
      <c r="AA27" s="43"/>
      <c r="AB27" s="43"/>
      <c r="AC27" s="43"/>
      <c r="AD27" s="43"/>
      <c r="AE27" s="43"/>
      <c r="AF27" s="43"/>
      <c r="AG27" s="43"/>
      <c r="AH27" s="43"/>
    </row>
    <row r="28" spans="1:34" s="47" customFormat="1" ht="15" x14ac:dyDescent="0.25">
      <c r="A28" s="48">
        <v>11</v>
      </c>
      <c r="B28" s="49"/>
      <c r="C28" s="49"/>
      <c r="D28" s="49"/>
      <c r="E28" s="50"/>
      <c r="F28" s="178"/>
      <c r="G28" s="178"/>
      <c r="H28" s="178"/>
      <c r="I28" s="178"/>
      <c r="J28" s="178"/>
      <c r="K28" s="178"/>
      <c r="L28" s="178"/>
      <c r="M28" s="178"/>
      <c r="N28" s="178"/>
      <c r="O28" s="178"/>
      <c r="P28" s="178"/>
      <c r="Q28" s="178"/>
      <c r="R28" s="51">
        <f t="shared" si="0"/>
        <v>0</v>
      </c>
      <c r="S28" s="46"/>
      <c r="T28" s="43"/>
      <c r="U28" s="43"/>
      <c r="V28" s="43"/>
      <c r="W28" s="43"/>
      <c r="X28" s="43"/>
      <c r="Y28" s="43"/>
      <c r="Z28" s="43"/>
      <c r="AA28" s="43"/>
      <c r="AB28" s="43"/>
      <c r="AC28" s="43"/>
      <c r="AD28" s="43"/>
      <c r="AE28" s="43"/>
      <c r="AF28" s="43"/>
      <c r="AG28" s="43"/>
      <c r="AH28" s="43"/>
    </row>
    <row r="29" spans="1:34" s="47" customFormat="1" ht="15" x14ac:dyDescent="0.25">
      <c r="A29" s="48">
        <v>12</v>
      </c>
      <c r="B29" s="49"/>
      <c r="C29" s="49"/>
      <c r="D29" s="49"/>
      <c r="E29" s="50"/>
      <c r="F29" s="178"/>
      <c r="G29" s="178"/>
      <c r="H29" s="178"/>
      <c r="I29" s="178"/>
      <c r="J29" s="178"/>
      <c r="K29" s="178"/>
      <c r="L29" s="178"/>
      <c r="M29" s="178"/>
      <c r="N29" s="178"/>
      <c r="O29" s="178"/>
      <c r="P29" s="178"/>
      <c r="Q29" s="178"/>
      <c r="R29" s="51">
        <f t="shared" si="0"/>
        <v>0</v>
      </c>
      <c r="S29" s="46"/>
      <c r="T29" s="43"/>
      <c r="U29" s="43"/>
      <c r="V29" s="43"/>
      <c r="W29" s="43"/>
      <c r="X29" s="43"/>
      <c r="Y29" s="43"/>
      <c r="Z29" s="43"/>
      <c r="AA29" s="43"/>
      <c r="AB29" s="43"/>
      <c r="AC29" s="43"/>
      <c r="AD29" s="43"/>
      <c r="AE29" s="43"/>
      <c r="AF29" s="43"/>
      <c r="AG29" s="43"/>
      <c r="AH29" s="43"/>
    </row>
    <row r="30" spans="1:34" s="47" customFormat="1" ht="15" x14ac:dyDescent="0.25">
      <c r="A30" s="48">
        <v>13</v>
      </c>
      <c r="B30" s="49"/>
      <c r="C30" s="49"/>
      <c r="D30" s="49"/>
      <c r="E30" s="50"/>
      <c r="F30" s="178"/>
      <c r="G30" s="178"/>
      <c r="H30" s="178"/>
      <c r="I30" s="178"/>
      <c r="J30" s="178"/>
      <c r="K30" s="178"/>
      <c r="L30" s="178"/>
      <c r="M30" s="178"/>
      <c r="N30" s="178"/>
      <c r="O30" s="178"/>
      <c r="P30" s="178"/>
      <c r="Q30" s="178"/>
      <c r="R30" s="51">
        <f t="shared" si="0"/>
        <v>0</v>
      </c>
      <c r="S30" s="46"/>
      <c r="T30" s="43"/>
      <c r="U30" s="43"/>
      <c r="V30" s="43"/>
      <c r="W30" s="43"/>
      <c r="X30" s="43"/>
      <c r="Y30" s="43"/>
      <c r="Z30" s="43"/>
      <c r="AA30" s="43"/>
      <c r="AB30" s="43"/>
      <c r="AC30" s="43"/>
      <c r="AD30" s="43"/>
      <c r="AE30" s="43"/>
      <c r="AF30" s="43"/>
      <c r="AG30" s="43"/>
      <c r="AH30" s="43"/>
    </row>
    <row r="31" spans="1:34" s="47" customFormat="1" ht="15" x14ac:dyDescent="0.25">
      <c r="A31" s="48">
        <v>14</v>
      </c>
      <c r="B31" s="49"/>
      <c r="C31" s="49"/>
      <c r="D31" s="49"/>
      <c r="E31" s="50"/>
      <c r="F31" s="178"/>
      <c r="G31" s="178"/>
      <c r="H31" s="178"/>
      <c r="I31" s="178"/>
      <c r="J31" s="178"/>
      <c r="K31" s="178"/>
      <c r="L31" s="178"/>
      <c r="M31" s="178"/>
      <c r="N31" s="178"/>
      <c r="O31" s="178"/>
      <c r="P31" s="178"/>
      <c r="Q31" s="178"/>
      <c r="R31" s="51">
        <f t="shared" si="0"/>
        <v>0</v>
      </c>
      <c r="S31" s="46"/>
      <c r="T31" s="43"/>
      <c r="U31" s="43"/>
      <c r="V31" s="43"/>
      <c r="W31" s="43"/>
      <c r="X31" s="43"/>
      <c r="Y31" s="43"/>
      <c r="Z31" s="43"/>
      <c r="AA31" s="43"/>
      <c r="AB31" s="43"/>
      <c r="AC31" s="43"/>
      <c r="AD31" s="43"/>
      <c r="AE31" s="43"/>
      <c r="AF31" s="43"/>
      <c r="AG31" s="43"/>
      <c r="AH31" s="43"/>
    </row>
    <row r="32" spans="1:34" s="47" customFormat="1" ht="15" x14ac:dyDescent="0.25">
      <c r="A32" s="48">
        <v>15</v>
      </c>
      <c r="B32" s="49"/>
      <c r="C32" s="49"/>
      <c r="D32" s="49"/>
      <c r="E32" s="50"/>
      <c r="F32" s="178"/>
      <c r="G32" s="178"/>
      <c r="H32" s="178"/>
      <c r="I32" s="178"/>
      <c r="J32" s="178"/>
      <c r="K32" s="178"/>
      <c r="L32" s="178"/>
      <c r="M32" s="178"/>
      <c r="N32" s="178"/>
      <c r="O32" s="178"/>
      <c r="P32" s="178"/>
      <c r="Q32" s="178"/>
      <c r="R32" s="51">
        <f t="shared" si="0"/>
        <v>0</v>
      </c>
      <c r="S32" s="46"/>
      <c r="T32" s="43"/>
      <c r="U32" s="43"/>
      <c r="V32" s="43"/>
      <c r="W32" s="43"/>
      <c r="X32" s="43"/>
      <c r="Y32" s="43"/>
      <c r="Z32" s="43"/>
      <c r="AA32" s="43"/>
      <c r="AB32" s="43"/>
      <c r="AC32" s="43"/>
      <c r="AD32" s="43"/>
      <c r="AE32" s="43"/>
      <c r="AF32" s="43"/>
      <c r="AG32" s="43"/>
      <c r="AH32" s="43"/>
    </row>
    <row r="33" spans="1:34" s="47" customFormat="1" ht="15" x14ac:dyDescent="0.25">
      <c r="A33" s="48">
        <v>16</v>
      </c>
      <c r="B33" s="49"/>
      <c r="C33" s="49"/>
      <c r="D33" s="49"/>
      <c r="E33" s="50"/>
      <c r="F33" s="178"/>
      <c r="G33" s="178"/>
      <c r="H33" s="178"/>
      <c r="I33" s="178"/>
      <c r="J33" s="178"/>
      <c r="K33" s="178"/>
      <c r="L33" s="178"/>
      <c r="M33" s="178"/>
      <c r="N33" s="178"/>
      <c r="O33" s="178"/>
      <c r="P33" s="178"/>
      <c r="Q33" s="178"/>
      <c r="R33" s="51">
        <f t="shared" si="0"/>
        <v>0</v>
      </c>
      <c r="S33" s="46"/>
      <c r="T33" s="43"/>
      <c r="U33" s="43"/>
      <c r="V33" s="43"/>
      <c r="W33" s="43"/>
      <c r="X33" s="43"/>
      <c r="Y33" s="43"/>
      <c r="Z33" s="43"/>
      <c r="AA33" s="43"/>
      <c r="AB33" s="43"/>
      <c r="AC33" s="43"/>
      <c r="AD33" s="43"/>
      <c r="AE33" s="43"/>
      <c r="AF33" s="43"/>
      <c r="AG33" s="43"/>
      <c r="AH33" s="43"/>
    </row>
    <row r="34" spans="1:34" s="47" customFormat="1" ht="15" x14ac:dyDescent="0.25">
      <c r="A34" s="48">
        <v>17</v>
      </c>
      <c r="B34" s="49"/>
      <c r="C34" s="49"/>
      <c r="D34" s="49"/>
      <c r="E34" s="50"/>
      <c r="F34" s="178"/>
      <c r="G34" s="178"/>
      <c r="H34" s="178"/>
      <c r="I34" s="178"/>
      <c r="J34" s="178"/>
      <c r="K34" s="178"/>
      <c r="L34" s="178"/>
      <c r="M34" s="178"/>
      <c r="N34" s="178"/>
      <c r="O34" s="178"/>
      <c r="P34" s="178"/>
      <c r="Q34" s="178"/>
      <c r="R34" s="51">
        <f t="shared" si="0"/>
        <v>0</v>
      </c>
      <c r="S34" s="46"/>
      <c r="T34" s="43"/>
      <c r="U34" s="43"/>
      <c r="V34" s="43"/>
      <c r="W34" s="43"/>
      <c r="X34" s="43"/>
      <c r="Y34" s="43"/>
      <c r="Z34" s="43"/>
      <c r="AA34" s="43"/>
      <c r="AB34" s="43"/>
      <c r="AC34" s="43"/>
      <c r="AD34" s="43"/>
      <c r="AE34" s="43"/>
      <c r="AF34" s="43"/>
      <c r="AG34" s="43"/>
      <c r="AH34" s="43"/>
    </row>
    <row r="35" spans="1:34" s="47" customFormat="1" ht="15" x14ac:dyDescent="0.25">
      <c r="A35" s="48">
        <v>18</v>
      </c>
      <c r="B35" s="49"/>
      <c r="C35" s="49"/>
      <c r="D35" s="49"/>
      <c r="E35" s="50"/>
      <c r="F35" s="178"/>
      <c r="G35" s="178"/>
      <c r="H35" s="178"/>
      <c r="I35" s="178"/>
      <c r="J35" s="178"/>
      <c r="K35" s="178"/>
      <c r="L35" s="178"/>
      <c r="M35" s="178"/>
      <c r="N35" s="178"/>
      <c r="O35" s="178"/>
      <c r="P35" s="178"/>
      <c r="Q35" s="178"/>
      <c r="R35" s="51">
        <f t="shared" si="0"/>
        <v>0</v>
      </c>
      <c r="S35" s="46"/>
      <c r="T35" s="43"/>
      <c r="U35" s="43"/>
      <c r="V35" s="43"/>
      <c r="W35" s="43"/>
      <c r="X35" s="43"/>
      <c r="Y35" s="43"/>
      <c r="Z35" s="43"/>
      <c r="AA35" s="43"/>
      <c r="AB35" s="43"/>
      <c r="AC35" s="43"/>
      <c r="AD35" s="43"/>
      <c r="AE35" s="43"/>
      <c r="AF35" s="43"/>
      <c r="AG35" s="43"/>
      <c r="AH35" s="43"/>
    </row>
    <row r="36" spans="1:34" s="47" customFormat="1" ht="15" x14ac:dyDescent="0.25">
      <c r="A36" s="48">
        <v>19</v>
      </c>
      <c r="B36" s="49"/>
      <c r="C36" s="49"/>
      <c r="D36" s="49"/>
      <c r="E36" s="50"/>
      <c r="F36" s="178"/>
      <c r="G36" s="178"/>
      <c r="H36" s="178"/>
      <c r="I36" s="178"/>
      <c r="J36" s="178"/>
      <c r="K36" s="178"/>
      <c r="L36" s="178"/>
      <c r="M36" s="178"/>
      <c r="N36" s="178"/>
      <c r="O36" s="178"/>
      <c r="P36" s="178"/>
      <c r="Q36" s="178"/>
      <c r="R36" s="51">
        <f t="shared" si="0"/>
        <v>0</v>
      </c>
      <c r="S36" s="46"/>
      <c r="T36" s="43"/>
      <c r="U36" s="43"/>
      <c r="V36" s="43"/>
      <c r="W36" s="43"/>
      <c r="X36" s="43"/>
      <c r="Y36" s="43"/>
      <c r="Z36" s="43"/>
      <c r="AA36" s="43"/>
      <c r="AB36" s="43"/>
      <c r="AC36" s="43"/>
      <c r="AD36" s="43"/>
      <c r="AE36" s="43"/>
      <c r="AF36" s="43"/>
      <c r="AG36" s="43"/>
      <c r="AH36" s="43"/>
    </row>
    <row r="37" spans="1:34" s="47" customFormat="1" ht="15" x14ac:dyDescent="0.25">
      <c r="A37" s="48">
        <v>20</v>
      </c>
      <c r="B37" s="49"/>
      <c r="C37" s="49"/>
      <c r="D37" s="49"/>
      <c r="E37" s="50"/>
      <c r="F37" s="178"/>
      <c r="G37" s="178"/>
      <c r="H37" s="178"/>
      <c r="I37" s="178"/>
      <c r="J37" s="178"/>
      <c r="K37" s="178"/>
      <c r="L37" s="178"/>
      <c r="M37" s="178"/>
      <c r="N37" s="178"/>
      <c r="O37" s="178"/>
      <c r="P37" s="178"/>
      <c r="Q37" s="178"/>
      <c r="R37" s="51">
        <f t="shared" si="0"/>
        <v>0</v>
      </c>
      <c r="S37" s="46"/>
      <c r="T37" s="43"/>
      <c r="U37" s="43"/>
      <c r="V37" s="43"/>
      <c r="W37" s="43"/>
      <c r="X37" s="43"/>
      <c r="Y37" s="43"/>
      <c r="Z37" s="43"/>
      <c r="AA37" s="43"/>
      <c r="AB37" s="43"/>
      <c r="AC37" s="43"/>
      <c r="AD37" s="43"/>
      <c r="AE37" s="43"/>
      <c r="AF37" s="43"/>
      <c r="AG37" s="43"/>
      <c r="AH37" s="43"/>
    </row>
    <row r="38" spans="1:34" s="47" customFormat="1" ht="15" x14ac:dyDescent="0.25">
      <c r="A38" s="48">
        <v>21</v>
      </c>
      <c r="B38" s="49"/>
      <c r="C38" s="49"/>
      <c r="D38" s="49"/>
      <c r="E38" s="50"/>
      <c r="F38" s="178"/>
      <c r="G38" s="178"/>
      <c r="H38" s="178"/>
      <c r="I38" s="178"/>
      <c r="J38" s="178"/>
      <c r="K38" s="178"/>
      <c r="L38" s="178"/>
      <c r="M38" s="178"/>
      <c r="N38" s="178"/>
      <c r="O38" s="178"/>
      <c r="P38" s="178"/>
      <c r="Q38" s="178"/>
      <c r="R38" s="51">
        <f t="shared" si="0"/>
        <v>0</v>
      </c>
      <c r="S38" s="46"/>
      <c r="T38" s="43"/>
      <c r="U38" s="43"/>
      <c r="V38" s="43"/>
      <c r="W38" s="43"/>
      <c r="X38" s="43"/>
      <c r="Y38" s="43"/>
      <c r="Z38" s="43"/>
      <c r="AA38" s="43"/>
      <c r="AB38" s="43"/>
      <c r="AC38" s="43"/>
      <c r="AD38" s="43"/>
      <c r="AE38" s="43"/>
      <c r="AF38" s="43"/>
      <c r="AG38" s="43"/>
      <c r="AH38" s="43"/>
    </row>
    <row r="39" spans="1:34" s="47" customFormat="1" ht="15" x14ac:dyDescent="0.25">
      <c r="A39" s="48">
        <v>22</v>
      </c>
      <c r="B39" s="49"/>
      <c r="C39" s="49"/>
      <c r="D39" s="49"/>
      <c r="E39" s="50"/>
      <c r="F39" s="178"/>
      <c r="G39" s="178"/>
      <c r="H39" s="178"/>
      <c r="I39" s="178"/>
      <c r="J39" s="178"/>
      <c r="K39" s="178"/>
      <c r="L39" s="178"/>
      <c r="M39" s="178"/>
      <c r="N39" s="178"/>
      <c r="O39" s="178"/>
      <c r="P39" s="178"/>
      <c r="Q39" s="178"/>
      <c r="R39" s="51">
        <f t="shared" si="0"/>
        <v>0</v>
      </c>
      <c r="S39" s="46"/>
      <c r="T39" s="43"/>
      <c r="U39" s="43"/>
      <c r="V39" s="43"/>
      <c r="W39" s="43"/>
      <c r="X39" s="43"/>
      <c r="Y39" s="43"/>
      <c r="Z39" s="43"/>
      <c r="AA39" s="43"/>
      <c r="AB39" s="43"/>
      <c r="AC39" s="43"/>
      <c r="AD39" s="43"/>
      <c r="AE39" s="43"/>
      <c r="AF39" s="43"/>
      <c r="AG39" s="43"/>
      <c r="AH39" s="43"/>
    </row>
    <row r="40" spans="1:34" s="47" customFormat="1" ht="15" x14ac:dyDescent="0.25">
      <c r="A40" s="48">
        <v>23</v>
      </c>
      <c r="B40" s="49"/>
      <c r="C40" s="49"/>
      <c r="D40" s="49"/>
      <c r="E40" s="50"/>
      <c r="F40" s="178"/>
      <c r="G40" s="178"/>
      <c r="H40" s="178"/>
      <c r="I40" s="178"/>
      <c r="J40" s="178"/>
      <c r="K40" s="178"/>
      <c r="L40" s="178"/>
      <c r="M40" s="178"/>
      <c r="N40" s="178"/>
      <c r="O40" s="178"/>
      <c r="P40" s="178"/>
      <c r="Q40" s="178"/>
      <c r="R40" s="51">
        <f t="shared" si="0"/>
        <v>0</v>
      </c>
      <c r="S40" s="46"/>
      <c r="T40" s="43"/>
      <c r="U40" s="43"/>
      <c r="V40" s="43"/>
      <c r="W40" s="43"/>
      <c r="X40" s="43"/>
      <c r="Y40" s="43"/>
      <c r="Z40" s="43"/>
      <c r="AA40" s="43"/>
      <c r="AB40" s="43"/>
      <c r="AC40" s="43"/>
      <c r="AD40" s="43"/>
      <c r="AE40" s="43"/>
      <c r="AF40" s="43"/>
      <c r="AG40" s="43"/>
      <c r="AH40" s="43"/>
    </row>
    <row r="41" spans="1:34" s="47" customFormat="1" ht="15" x14ac:dyDescent="0.25">
      <c r="A41" s="48">
        <v>24</v>
      </c>
      <c r="B41" s="49"/>
      <c r="C41" s="49"/>
      <c r="D41" s="49"/>
      <c r="E41" s="50"/>
      <c r="F41" s="178"/>
      <c r="G41" s="178"/>
      <c r="H41" s="178"/>
      <c r="I41" s="178"/>
      <c r="J41" s="178"/>
      <c r="K41" s="178"/>
      <c r="L41" s="178"/>
      <c r="M41" s="178"/>
      <c r="N41" s="178"/>
      <c r="O41" s="178"/>
      <c r="P41" s="178"/>
      <c r="Q41" s="178"/>
      <c r="R41" s="51">
        <f t="shared" si="0"/>
        <v>0</v>
      </c>
      <c r="S41" s="46"/>
      <c r="T41" s="43"/>
      <c r="U41" s="43"/>
      <c r="V41" s="43"/>
      <c r="W41" s="43"/>
      <c r="X41" s="43"/>
      <c r="Y41" s="43"/>
      <c r="Z41" s="43"/>
      <c r="AA41" s="43"/>
      <c r="AB41" s="43"/>
      <c r="AC41" s="43"/>
      <c r="AD41" s="43"/>
      <c r="AE41" s="43"/>
      <c r="AF41" s="43"/>
      <c r="AG41" s="43"/>
      <c r="AH41" s="43"/>
    </row>
    <row r="42" spans="1:34" s="47" customFormat="1" ht="15" x14ac:dyDescent="0.25">
      <c r="A42" s="48">
        <v>25</v>
      </c>
      <c r="B42" s="49"/>
      <c r="C42" s="49"/>
      <c r="D42" s="49"/>
      <c r="E42" s="50"/>
      <c r="F42" s="178"/>
      <c r="G42" s="178"/>
      <c r="H42" s="178"/>
      <c r="I42" s="178"/>
      <c r="J42" s="178"/>
      <c r="K42" s="178"/>
      <c r="L42" s="178"/>
      <c r="M42" s="178"/>
      <c r="N42" s="178"/>
      <c r="O42" s="178"/>
      <c r="P42" s="178"/>
      <c r="Q42" s="178"/>
      <c r="R42" s="51">
        <f t="shared" si="0"/>
        <v>0</v>
      </c>
      <c r="S42" s="46"/>
      <c r="T42" s="43"/>
      <c r="U42" s="43"/>
      <c r="V42" s="43"/>
      <c r="W42" s="43"/>
      <c r="X42" s="43"/>
      <c r="Y42" s="43"/>
      <c r="Z42" s="43"/>
      <c r="AA42" s="43"/>
      <c r="AB42" s="43"/>
      <c r="AC42" s="43"/>
      <c r="AD42" s="43"/>
      <c r="AE42" s="43"/>
      <c r="AF42" s="43"/>
      <c r="AG42" s="43"/>
      <c r="AH42" s="43"/>
    </row>
    <row r="43" spans="1:34" s="47" customFormat="1" ht="15" x14ac:dyDescent="0.25">
      <c r="A43" s="48">
        <v>26</v>
      </c>
      <c r="B43" s="49"/>
      <c r="C43" s="49"/>
      <c r="D43" s="49"/>
      <c r="E43" s="52"/>
      <c r="F43" s="178"/>
      <c r="G43" s="178"/>
      <c r="H43" s="178"/>
      <c r="I43" s="178"/>
      <c r="J43" s="178"/>
      <c r="K43" s="178"/>
      <c r="L43" s="178"/>
      <c r="M43" s="178"/>
      <c r="N43" s="178"/>
      <c r="O43" s="178"/>
      <c r="P43" s="178"/>
      <c r="Q43" s="178"/>
      <c r="R43" s="51">
        <f t="shared" si="0"/>
        <v>0</v>
      </c>
      <c r="S43" s="46"/>
      <c r="T43" s="43"/>
      <c r="U43" s="43"/>
      <c r="V43" s="43"/>
      <c r="W43" s="43"/>
      <c r="X43" s="43"/>
      <c r="Y43" s="43"/>
      <c r="Z43" s="43"/>
      <c r="AA43" s="43"/>
      <c r="AB43" s="43"/>
      <c r="AC43" s="43"/>
      <c r="AD43" s="43"/>
      <c r="AE43" s="43"/>
      <c r="AF43" s="43"/>
      <c r="AG43" s="43"/>
      <c r="AH43" s="43"/>
    </row>
    <row r="44" spans="1:34" s="47" customFormat="1" ht="15" x14ac:dyDescent="0.25">
      <c r="A44" s="48">
        <v>27</v>
      </c>
      <c r="B44" s="49"/>
      <c r="C44" s="49"/>
      <c r="D44" s="49"/>
      <c r="E44" s="52"/>
      <c r="F44" s="178"/>
      <c r="G44" s="178"/>
      <c r="H44" s="178"/>
      <c r="I44" s="178"/>
      <c r="J44" s="178"/>
      <c r="K44" s="178"/>
      <c r="L44" s="178"/>
      <c r="M44" s="178"/>
      <c r="N44" s="178"/>
      <c r="O44" s="178"/>
      <c r="P44" s="178"/>
      <c r="Q44" s="178"/>
      <c r="R44" s="51">
        <f t="shared" si="0"/>
        <v>0</v>
      </c>
      <c r="S44" s="46"/>
      <c r="T44" s="43"/>
      <c r="U44" s="43"/>
      <c r="V44" s="43"/>
      <c r="W44" s="43"/>
      <c r="X44" s="43"/>
      <c r="Y44" s="43"/>
      <c r="Z44" s="43"/>
      <c r="AA44" s="43"/>
      <c r="AB44" s="43"/>
      <c r="AC44" s="43"/>
      <c r="AD44" s="43"/>
      <c r="AE44" s="43"/>
      <c r="AF44" s="43"/>
      <c r="AG44" s="43"/>
      <c r="AH44" s="43"/>
    </row>
    <row r="45" spans="1:34" s="47" customFormat="1" ht="15" x14ac:dyDescent="0.25">
      <c r="A45" s="48">
        <v>28</v>
      </c>
      <c r="B45" s="49"/>
      <c r="C45" s="49"/>
      <c r="D45" s="49"/>
      <c r="E45" s="52"/>
      <c r="F45" s="178"/>
      <c r="G45" s="178"/>
      <c r="H45" s="178"/>
      <c r="I45" s="178"/>
      <c r="J45" s="178"/>
      <c r="K45" s="178"/>
      <c r="L45" s="178"/>
      <c r="M45" s="178"/>
      <c r="N45" s="178"/>
      <c r="O45" s="178"/>
      <c r="P45" s="178"/>
      <c r="Q45" s="178"/>
      <c r="R45" s="51">
        <f t="shared" si="0"/>
        <v>0</v>
      </c>
      <c r="S45" s="46"/>
      <c r="T45" s="43"/>
      <c r="U45" s="43"/>
      <c r="V45" s="43"/>
      <c r="W45" s="43"/>
      <c r="X45" s="43"/>
      <c r="Y45" s="43"/>
      <c r="Z45" s="43"/>
      <c r="AA45" s="43"/>
      <c r="AB45" s="43"/>
      <c r="AC45" s="43"/>
      <c r="AD45" s="43"/>
      <c r="AE45" s="43"/>
      <c r="AF45" s="43"/>
      <c r="AG45" s="43"/>
      <c r="AH45" s="43"/>
    </row>
    <row r="46" spans="1:34" s="47" customFormat="1" ht="15" x14ac:dyDescent="0.25">
      <c r="A46" s="48">
        <v>29</v>
      </c>
      <c r="B46" s="49"/>
      <c r="C46" s="49"/>
      <c r="D46" s="49"/>
      <c r="E46" s="52"/>
      <c r="F46" s="178"/>
      <c r="G46" s="178"/>
      <c r="H46" s="178"/>
      <c r="I46" s="178"/>
      <c r="J46" s="178"/>
      <c r="K46" s="178"/>
      <c r="L46" s="178"/>
      <c r="M46" s="178"/>
      <c r="N46" s="178"/>
      <c r="O46" s="178"/>
      <c r="P46" s="178"/>
      <c r="Q46" s="178"/>
      <c r="R46" s="51">
        <f t="shared" si="0"/>
        <v>0</v>
      </c>
      <c r="S46" s="46"/>
      <c r="T46" s="43"/>
      <c r="U46" s="43"/>
      <c r="V46" s="43"/>
      <c r="W46" s="43"/>
      <c r="X46" s="43"/>
      <c r="Y46" s="43"/>
      <c r="Z46" s="43"/>
      <c r="AA46" s="43"/>
      <c r="AB46" s="43"/>
      <c r="AC46" s="43"/>
      <c r="AD46" s="43"/>
      <c r="AE46" s="43"/>
      <c r="AF46" s="43"/>
      <c r="AG46" s="43"/>
      <c r="AH46" s="43"/>
    </row>
    <row r="47" spans="1:34" s="47" customFormat="1" ht="15" x14ac:dyDescent="0.25">
      <c r="A47" s="48">
        <v>30</v>
      </c>
      <c r="B47" s="49"/>
      <c r="C47" s="49"/>
      <c r="D47" s="49"/>
      <c r="E47" s="52"/>
      <c r="F47" s="178"/>
      <c r="G47" s="178"/>
      <c r="H47" s="178"/>
      <c r="I47" s="178"/>
      <c r="J47" s="178"/>
      <c r="K47" s="178"/>
      <c r="L47" s="178"/>
      <c r="M47" s="178"/>
      <c r="N47" s="178"/>
      <c r="O47" s="178"/>
      <c r="P47" s="178"/>
      <c r="Q47" s="178"/>
      <c r="R47" s="51">
        <f t="shared" si="0"/>
        <v>0</v>
      </c>
      <c r="S47" s="46"/>
      <c r="T47" s="43"/>
      <c r="U47" s="43"/>
      <c r="V47" s="43"/>
      <c r="W47" s="43"/>
      <c r="X47" s="43"/>
      <c r="Y47" s="43"/>
      <c r="Z47" s="43"/>
      <c r="AA47" s="43"/>
      <c r="AB47" s="43"/>
      <c r="AC47" s="43"/>
      <c r="AD47" s="43"/>
      <c r="AE47" s="43"/>
      <c r="AF47" s="43"/>
      <c r="AG47" s="43"/>
      <c r="AH47" s="43"/>
    </row>
    <row r="48" spans="1:34" s="47" customFormat="1" ht="15" x14ac:dyDescent="0.25">
      <c r="A48" s="48">
        <v>31</v>
      </c>
      <c r="B48" s="49"/>
      <c r="C48" s="49"/>
      <c r="D48" s="49"/>
      <c r="E48" s="52"/>
      <c r="F48" s="178"/>
      <c r="G48" s="178"/>
      <c r="H48" s="178"/>
      <c r="I48" s="178"/>
      <c r="J48" s="178"/>
      <c r="K48" s="178"/>
      <c r="L48" s="178"/>
      <c r="M48" s="178"/>
      <c r="N48" s="178"/>
      <c r="O48" s="178"/>
      <c r="P48" s="178"/>
      <c r="Q48" s="178"/>
      <c r="R48" s="51">
        <f t="shared" si="0"/>
        <v>0</v>
      </c>
      <c r="S48" s="46"/>
      <c r="T48" s="43"/>
      <c r="U48" s="43"/>
      <c r="V48" s="43"/>
      <c r="W48" s="43"/>
      <c r="X48" s="43"/>
      <c r="Y48" s="43"/>
      <c r="Z48" s="43"/>
      <c r="AA48" s="43"/>
      <c r="AB48" s="43"/>
      <c r="AC48" s="43"/>
      <c r="AD48" s="43"/>
      <c r="AE48" s="43"/>
      <c r="AF48" s="43"/>
      <c r="AG48" s="43"/>
      <c r="AH48" s="43"/>
    </row>
    <row r="49" spans="1:34" s="47" customFormat="1" ht="15" x14ac:dyDescent="0.25">
      <c r="A49" s="48">
        <v>32</v>
      </c>
      <c r="B49" s="49"/>
      <c r="C49" s="49"/>
      <c r="D49" s="49"/>
      <c r="E49" s="52"/>
      <c r="F49" s="178"/>
      <c r="G49" s="178"/>
      <c r="H49" s="178"/>
      <c r="I49" s="178"/>
      <c r="J49" s="178"/>
      <c r="K49" s="178"/>
      <c r="L49" s="178"/>
      <c r="M49" s="178"/>
      <c r="N49" s="178"/>
      <c r="O49" s="178"/>
      <c r="P49" s="178"/>
      <c r="Q49" s="178"/>
      <c r="R49" s="51">
        <f t="shared" si="0"/>
        <v>0</v>
      </c>
      <c r="S49" s="46"/>
      <c r="T49" s="43"/>
      <c r="U49" s="43"/>
      <c r="V49" s="43"/>
      <c r="W49" s="43"/>
      <c r="X49" s="43"/>
      <c r="Y49" s="43"/>
      <c r="Z49" s="43"/>
      <c r="AA49" s="43"/>
      <c r="AB49" s="43"/>
      <c r="AC49" s="43"/>
      <c r="AD49" s="43"/>
      <c r="AE49" s="43"/>
      <c r="AF49" s="43"/>
      <c r="AG49" s="43"/>
      <c r="AH49" s="43"/>
    </row>
    <row r="50" spans="1:34" s="47" customFormat="1" ht="15" x14ac:dyDescent="0.25">
      <c r="A50" s="48">
        <v>33</v>
      </c>
      <c r="B50" s="49"/>
      <c r="C50" s="49"/>
      <c r="D50" s="49"/>
      <c r="E50" s="52"/>
      <c r="F50" s="178"/>
      <c r="G50" s="178"/>
      <c r="H50" s="178"/>
      <c r="I50" s="178"/>
      <c r="J50" s="178"/>
      <c r="K50" s="178"/>
      <c r="L50" s="178"/>
      <c r="M50" s="178"/>
      <c r="N50" s="178"/>
      <c r="O50" s="178"/>
      <c r="P50" s="178"/>
      <c r="Q50" s="178"/>
      <c r="R50" s="51">
        <f t="shared" si="0"/>
        <v>0</v>
      </c>
      <c r="S50" s="46"/>
      <c r="T50" s="43"/>
      <c r="U50" s="43"/>
      <c r="V50" s="43"/>
      <c r="W50" s="43"/>
      <c r="X50" s="43"/>
      <c r="Y50" s="43"/>
      <c r="Z50" s="43"/>
      <c r="AA50" s="43"/>
      <c r="AB50" s="43"/>
      <c r="AC50" s="43"/>
      <c r="AD50" s="43"/>
      <c r="AE50" s="43"/>
      <c r="AF50" s="43"/>
      <c r="AG50" s="43"/>
      <c r="AH50" s="43"/>
    </row>
    <row r="51" spans="1:34" s="47" customFormat="1" ht="15" x14ac:dyDescent="0.25">
      <c r="A51" s="48">
        <v>34</v>
      </c>
      <c r="B51" s="49"/>
      <c r="C51" s="49"/>
      <c r="D51" s="49"/>
      <c r="E51" s="52"/>
      <c r="F51" s="178"/>
      <c r="G51" s="178"/>
      <c r="H51" s="178"/>
      <c r="I51" s="178"/>
      <c r="J51" s="178"/>
      <c r="K51" s="178"/>
      <c r="L51" s="178"/>
      <c r="M51" s="178"/>
      <c r="N51" s="178"/>
      <c r="O51" s="178"/>
      <c r="P51" s="178"/>
      <c r="Q51" s="178"/>
      <c r="R51" s="51">
        <f t="shared" si="0"/>
        <v>0</v>
      </c>
      <c r="S51" s="46"/>
      <c r="T51" s="43"/>
      <c r="U51" s="43"/>
      <c r="V51" s="43"/>
      <c r="W51" s="43"/>
      <c r="X51" s="43"/>
      <c r="Y51" s="43"/>
      <c r="Z51" s="43"/>
      <c r="AA51" s="43"/>
      <c r="AB51" s="43"/>
      <c r="AC51" s="43"/>
      <c r="AD51" s="43"/>
      <c r="AE51" s="43"/>
      <c r="AF51" s="43"/>
      <c r="AG51" s="43"/>
      <c r="AH51" s="43"/>
    </row>
    <row r="52" spans="1:34" s="47" customFormat="1" ht="15" x14ac:dyDescent="0.25">
      <c r="A52" s="48">
        <v>35</v>
      </c>
      <c r="B52" s="49"/>
      <c r="C52" s="49"/>
      <c r="D52" s="49"/>
      <c r="E52" s="52"/>
      <c r="F52" s="178"/>
      <c r="G52" s="178"/>
      <c r="H52" s="178"/>
      <c r="I52" s="178"/>
      <c r="J52" s="178"/>
      <c r="K52" s="178"/>
      <c r="L52" s="178"/>
      <c r="M52" s="178"/>
      <c r="N52" s="178"/>
      <c r="O52" s="178"/>
      <c r="P52" s="178"/>
      <c r="Q52" s="178"/>
      <c r="R52" s="51">
        <f t="shared" si="0"/>
        <v>0</v>
      </c>
      <c r="S52" s="46"/>
      <c r="T52" s="43"/>
      <c r="U52" s="43"/>
      <c r="V52" s="43"/>
      <c r="W52" s="43"/>
      <c r="X52" s="43"/>
      <c r="Y52" s="43"/>
      <c r="Z52" s="43"/>
      <c r="AA52" s="43"/>
      <c r="AB52" s="43"/>
      <c r="AC52" s="43"/>
      <c r="AD52" s="43"/>
      <c r="AE52" s="43"/>
      <c r="AF52" s="43"/>
      <c r="AG52" s="43"/>
      <c r="AH52" s="43"/>
    </row>
    <row r="53" spans="1:34" s="47" customFormat="1" ht="15" x14ac:dyDescent="0.25">
      <c r="A53" s="48">
        <v>36</v>
      </c>
      <c r="B53" s="49"/>
      <c r="C53" s="49"/>
      <c r="D53" s="49"/>
      <c r="E53" s="52"/>
      <c r="F53" s="178"/>
      <c r="G53" s="178"/>
      <c r="H53" s="178"/>
      <c r="I53" s="178"/>
      <c r="J53" s="178"/>
      <c r="K53" s="178"/>
      <c r="L53" s="178"/>
      <c r="M53" s="178"/>
      <c r="N53" s="178"/>
      <c r="O53" s="178"/>
      <c r="P53" s="178"/>
      <c r="Q53" s="178"/>
      <c r="R53" s="51">
        <f t="shared" si="0"/>
        <v>0</v>
      </c>
      <c r="S53" s="46"/>
      <c r="T53" s="43"/>
      <c r="U53" s="43"/>
      <c r="V53" s="43"/>
      <c r="W53" s="43"/>
      <c r="X53" s="43"/>
      <c r="Y53" s="43"/>
      <c r="Z53" s="43"/>
      <c r="AA53" s="43"/>
      <c r="AB53" s="43"/>
      <c r="AC53" s="43"/>
      <c r="AD53" s="43"/>
      <c r="AE53" s="43"/>
      <c r="AF53" s="43"/>
      <c r="AG53" s="43"/>
      <c r="AH53" s="43"/>
    </row>
    <row r="54" spans="1:34" s="47" customFormat="1" ht="15" x14ac:dyDescent="0.25">
      <c r="A54" s="48">
        <v>37</v>
      </c>
      <c r="B54" s="49"/>
      <c r="C54" s="49"/>
      <c r="D54" s="49"/>
      <c r="E54" s="52"/>
      <c r="F54" s="178"/>
      <c r="G54" s="178"/>
      <c r="H54" s="178"/>
      <c r="I54" s="178"/>
      <c r="J54" s="178"/>
      <c r="K54" s="178"/>
      <c r="L54" s="178"/>
      <c r="M54" s="178"/>
      <c r="N54" s="178"/>
      <c r="O54" s="178"/>
      <c r="P54" s="178"/>
      <c r="Q54" s="178"/>
      <c r="R54" s="51">
        <f t="shared" si="0"/>
        <v>0</v>
      </c>
      <c r="S54" s="46"/>
      <c r="T54" s="43"/>
      <c r="U54" s="43"/>
      <c r="V54" s="43"/>
      <c r="W54" s="43"/>
      <c r="X54" s="43"/>
      <c r="Y54" s="43"/>
      <c r="Z54" s="43"/>
      <c r="AA54" s="43"/>
      <c r="AB54" s="43"/>
      <c r="AC54" s="43"/>
      <c r="AD54" s="43"/>
      <c r="AE54" s="43"/>
      <c r="AF54" s="43"/>
      <c r="AG54" s="43"/>
      <c r="AH54" s="43"/>
    </row>
    <row r="55" spans="1:34" s="47" customFormat="1" ht="15" x14ac:dyDescent="0.25">
      <c r="A55" s="48">
        <v>38</v>
      </c>
      <c r="B55" s="49"/>
      <c r="C55" s="49"/>
      <c r="D55" s="49"/>
      <c r="E55" s="52"/>
      <c r="F55" s="178"/>
      <c r="G55" s="178"/>
      <c r="H55" s="178"/>
      <c r="I55" s="178"/>
      <c r="J55" s="178"/>
      <c r="K55" s="178"/>
      <c r="L55" s="178"/>
      <c r="M55" s="178"/>
      <c r="N55" s="178"/>
      <c r="O55" s="178"/>
      <c r="P55" s="178"/>
      <c r="Q55" s="178"/>
      <c r="R55" s="51">
        <f t="shared" si="0"/>
        <v>0</v>
      </c>
      <c r="S55" s="46"/>
      <c r="T55" s="43"/>
      <c r="U55" s="43"/>
      <c r="V55" s="43"/>
      <c r="W55" s="43"/>
      <c r="X55" s="43"/>
      <c r="Y55" s="43"/>
      <c r="Z55" s="43"/>
      <c r="AA55" s="43"/>
      <c r="AB55" s="43"/>
      <c r="AC55" s="43"/>
      <c r="AD55" s="43"/>
      <c r="AE55" s="43"/>
      <c r="AF55" s="43"/>
      <c r="AG55" s="43"/>
      <c r="AH55" s="43"/>
    </row>
    <row r="56" spans="1:34" s="47" customFormat="1" ht="15" x14ac:dyDescent="0.25">
      <c r="A56" s="48">
        <v>39</v>
      </c>
      <c r="B56" s="49"/>
      <c r="C56" s="49"/>
      <c r="D56" s="49"/>
      <c r="E56" s="52"/>
      <c r="F56" s="178"/>
      <c r="G56" s="178"/>
      <c r="H56" s="178"/>
      <c r="I56" s="178"/>
      <c r="J56" s="178"/>
      <c r="K56" s="178"/>
      <c r="L56" s="178"/>
      <c r="M56" s="178"/>
      <c r="N56" s="178"/>
      <c r="O56" s="178"/>
      <c r="P56" s="178"/>
      <c r="Q56" s="178"/>
      <c r="R56" s="51">
        <f t="shared" si="0"/>
        <v>0</v>
      </c>
      <c r="S56" s="46"/>
      <c r="T56" s="43"/>
      <c r="U56" s="43"/>
      <c r="V56" s="43"/>
      <c r="W56" s="43"/>
      <c r="X56" s="43"/>
      <c r="Y56" s="43"/>
      <c r="Z56" s="43"/>
      <c r="AA56" s="43"/>
      <c r="AB56" s="43"/>
      <c r="AC56" s="43"/>
      <c r="AD56" s="43"/>
      <c r="AE56" s="43"/>
      <c r="AF56" s="43"/>
      <c r="AG56" s="43"/>
      <c r="AH56" s="43"/>
    </row>
    <row r="57" spans="1:34" s="47" customFormat="1" ht="15" x14ac:dyDescent="0.25">
      <c r="A57" s="48">
        <v>40</v>
      </c>
      <c r="B57" s="49"/>
      <c r="C57" s="49"/>
      <c r="D57" s="49"/>
      <c r="E57" s="52"/>
      <c r="F57" s="178"/>
      <c r="G57" s="178"/>
      <c r="H57" s="178"/>
      <c r="I57" s="178"/>
      <c r="J57" s="178"/>
      <c r="K57" s="178"/>
      <c r="L57" s="178"/>
      <c r="M57" s="178"/>
      <c r="N57" s="178"/>
      <c r="O57" s="178"/>
      <c r="P57" s="178"/>
      <c r="Q57" s="178"/>
      <c r="R57" s="51">
        <f t="shared" si="0"/>
        <v>0</v>
      </c>
      <c r="S57" s="46"/>
      <c r="T57" s="43"/>
      <c r="U57" s="43"/>
      <c r="V57" s="43"/>
      <c r="W57" s="43"/>
      <c r="X57" s="43"/>
      <c r="Y57" s="43"/>
      <c r="Z57" s="43"/>
      <c r="AA57" s="43"/>
      <c r="AB57" s="43"/>
      <c r="AC57" s="43"/>
      <c r="AD57" s="43"/>
      <c r="AE57" s="43"/>
      <c r="AF57" s="43"/>
      <c r="AG57" s="43"/>
      <c r="AH57" s="43"/>
    </row>
    <row r="58" spans="1:34" s="47" customFormat="1" ht="15" x14ac:dyDescent="0.25">
      <c r="A58" s="48">
        <v>41</v>
      </c>
      <c r="B58" s="49"/>
      <c r="C58" s="49"/>
      <c r="D58" s="49"/>
      <c r="E58" s="52"/>
      <c r="F58" s="178"/>
      <c r="G58" s="178"/>
      <c r="H58" s="178"/>
      <c r="I58" s="178"/>
      <c r="J58" s="178"/>
      <c r="K58" s="178"/>
      <c r="L58" s="178"/>
      <c r="M58" s="178"/>
      <c r="N58" s="178"/>
      <c r="O58" s="178"/>
      <c r="P58" s="178"/>
      <c r="Q58" s="178"/>
      <c r="R58" s="51">
        <f t="shared" si="0"/>
        <v>0</v>
      </c>
      <c r="S58" s="46"/>
      <c r="T58" s="43"/>
      <c r="U58" s="43"/>
      <c r="V58" s="43"/>
      <c r="W58" s="43"/>
      <c r="X58" s="43"/>
      <c r="Y58" s="43"/>
      <c r="Z58" s="43"/>
      <c r="AA58" s="43"/>
      <c r="AB58" s="43"/>
      <c r="AC58" s="43"/>
      <c r="AD58" s="43"/>
      <c r="AE58" s="43"/>
      <c r="AF58" s="43"/>
      <c r="AG58" s="43"/>
      <c r="AH58" s="43"/>
    </row>
    <row r="59" spans="1:34" s="47" customFormat="1" ht="15" x14ac:dyDescent="0.25">
      <c r="A59" s="48">
        <v>42</v>
      </c>
      <c r="B59" s="49"/>
      <c r="C59" s="49"/>
      <c r="D59" s="49"/>
      <c r="E59" s="52"/>
      <c r="F59" s="178"/>
      <c r="G59" s="178"/>
      <c r="H59" s="178"/>
      <c r="I59" s="178"/>
      <c r="J59" s="178"/>
      <c r="K59" s="178"/>
      <c r="L59" s="178"/>
      <c r="M59" s="178"/>
      <c r="N59" s="178"/>
      <c r="O59" s="178"/>
      <c r="P59" s="178"/>
      <c r="Q59" s="178"/>
      <c r="R59" s="51">
        <f t="shared" si="0"/>
        <v>0</v>
      </c>
      <c r="S59" s="46"/>
      <c r="T59" s="43"/>
      <c r="U59" s="43"/>
      <c r="V59" s="43"/>
      <c r="W59" s="43"/>
      <c r="X59" s="43"/>
      <c r="Y59" s="43"/>
      <c r="Z59" s="43"/>
      <c r="AA59" s="43"/>
      <c r="AB59" s="43"/>
      <c r="AC59" s="43"/>
      <c r="AD59" s="43"/>
      <c r="AE59" s="43"/>
      <c r="AF59" s="43"/>
      <c r="AG59" s="43"/>
      <c r="AH59" s="43"/>
    </row>
    <row r="60" spans="1:34" s="47" customFormat="1" ht="15" x14ac:dyDescent="0.25">
      <c r="A60" s="48">
        <v>43</v>
      </c>
      <c r="B60" s="49"/>
      <c r="C60" s="49"/>
      <c r="D60" s="49"/>
      <c r="E60" s="52"/>
      <c r="F60" s="178"/>
      <c r="G60" s="178"/>
      <c r="H60" s="178"/>
      <c r="I60" s="178"/>
      <c r="J60" s="178"/>
      <c r="K60" s="178"/>
      <c r="L60" s="178"/>
      <c r="M60" s="178"/>
      <c r="N60" s="178"/>
      <c r="O60" s="178"/>
      <c r="P60" s="178"/>
      <c r="Q60" s="178"/>
      <c r="R60" s="51">
        <f t="shared" si="0"/>
        <v>0</v>
      </c>
      <c r="S60" s="46"/>
      <c r="T60" s="43"/>
      <c r="U60" s="43"/>
      <c r="V60" s="43"/>
      <c r="W60" s="43"/>
      <c r="X60" s="43"/>
      <c r="Y60" s="43"/>
      <c r="Z60" s="43"/>
      <c r="AA60" s="43"/>
      <c r="AB60" s="43"/>
      <c r="AC60" s="43"/>
      <c r="AD60" s="43"/>
      <c r="AE60" s="43"/>
      <c r="AF60" s="43"/>
      <c r="AG60" s="43"/>
      <c r="AH60" s="43"/>
    </row>
    <row r="61" spans="1:34" s="47" customFormat="1" ht="15" x14ac:dyDescent="0.25">
      <c r="A61" s="48">
        <v>44</v>
      </c>
      <c r="B61" s="49"/>
      <c r="C61" s="49"/>
      <c r="D61" s="49"/>
      <c r="E61" s="52"/>
      <c r="F61" s="178"/>
      <c r="G61" s="178"/>
      <c r="H61" s="178"/>
      <c r="I61" s="178"/>
      <c r="J61" s="178"/>
      <c r="K61" s="178"/>
      <c r="L61" s="178"/>
      <c r="M61" s="178"/>
      <c r="N61" s="178"/>
      <c r="O61" s="178"/>
      <c r="P61" s="178"/>
      <c r="Q61" s="178"/>
      <c r="R61" s="51">
        <f t="shared" si="0"/>
        <v>0</v>
      </c>
      <c r="S61" s="46"/>
      <c r="T61" s="43"/>
      <c r="U61" s="43"/>
      <c r="V61" s="43"/>
      <c r="W61" s="43"/>
      <c r="X61" s="43"/>
      <c r="Y61" s="43"/>
      <c r="Z61" s="43"/>
      <c r="AA61" s="43"/>
      <c r="AB61" s="43"/>
      <c r="AC61" s="43"/>
      <c r="AD61" s="43"/>
      <c r="AE61" s="43"/>
      <c r="AF61" s="43"/>
      <c r="AG61" s="43"/>
      <c r="AH61" s="43"/>
    </row>
    <row r="62" spans="1:34" s="47" customFormat="1" ht="15" x14ac:dyDescent="0.25">
      <c r="A62" s="48">
        <v>45</v>
      </c>
      <c r="B62" s="49"/>
      <c r="C62" s="49"/>
      <c r="D62" s="49"/>
      <c r="E62" s="52"/>
      <c r="F62" s="178"/>
      <c r="G62" s="178"/>
      <c r="H62" s="178"/>
      <c r="I62" s="178"/>
      <c r="J62" s="178"/>
      <c r="K62" s="178"/>
      <c r="L62" s="178"/>
      <c r="M62" s="178"/>
      <c r="N62" s="178"/>
      <c r="O62" s="178"/>
      <c r="P62" s="178"/>
      <c r="Q62" s="178"/>
      <c r="R62" s="51">
        <f t="shared" ref="R62:R100" si="1">+SUM(F62:Q62)</f>
        <v>0</v>
      </c>
      <c r="S62" s="46"/>
      <c r="T62" s="43"/>
      <c r="U62" s="43"/>
      <c r="V62" s="43"/>
      <c r="W62" s="43"/>
      <c r="X62" s="43"/>
      <c r="Y62" s="43"/>
      <c r="Z62" s="43"/>
      <c r="AA62" s="43"/>
      <c r="AB62" s="43"/>
      <c r="AC62" s="43"/>
      <c r="AD62" s="43"/>
      <c r="AE62" s="43"/>
      <c r="AF62" s="43"/>
      <c r="AG62" s="43"/>
      <c r="AH62" s="43"/>
    </row>
    <row r="63" spans="1:34" s="47" customFormat="1" ht="15" x14ac:dyDescent="0.25">
      <c r="A63" s="48">
        <v>46</v>
      </c>
      <c r="B63" s="49"/>
      <c r="C63" s="49"/>
      <c r="D63" s="49"/>
      <c r="E63" s="52"/>
      <c r="F63" s="178"/>
      <c r="G63" s="178"/>
      <c r="H63" s="178"/>
      <c r="I63" s="178"/>
      <c r="J63" s="178"/>
      <c r="K63" s="178"/>
      <c r="L63" s="178"/>
      <c r="M63" s="178"/>
      <c r="N63" s="178"/>
      <c r="O63" s="178"/>
      <c r="P63" s="178"/>
      <c r="Q63" s="178"/>
      <c r="R63" s="51">
        <f t="shared" si="1"/>
        <v>0</v>
      </c>
      <c r="S63" s="46"/>
      <c r="T63" s="43"/>
      <c r="U63" s="43"/>
      <c r="V63" s="43"/>
      <c r="W63" s="43"/>
      <c r="X63" s="43"/>
      <c r="Y63" s="43"/>
      <c r="Z63" s="43"/>
      <c r="AA63" s="43"/>
      <c r="AB63" s="43"/>
      <c r="AC63" s="43"/>
      <c r="AD63" s="43"/>
      <c r="AE63" s="43"/>
      <c r="AF63" s="43"/>
      <c r="AG63" s="43"/>
      <c r="AH63" s="43"/>
    </row>
    <row r="64" spans="1:34" s="47" customFormat="1" ht="15" x14ac:dyDescent="0.25">
      <c r="A64" s="48">
        <v>47</v>
      </c>
      <c r="B64" s="49"/>
      <c r="C64" s="49"/>
      <c r="D64" s="49"/>
      <c r="E64" s="52"/>
      <c r="F64" s="178"/>
      <c r="G64" s="178"/>
      <c r="H64" s="178"/>
      <c r="I64" s="178"/>
      <c r="J64" s="178"/>
      <c r="K64" s="178"/>
      <c r="L64" s="178"/>
      <c r="M64" s="178"/>
      <c r="N64" s="178"/>
      <c r="O64" s="178"/>
      <c r="P64" s="178"/>
      <c r="Q64" s="178"/>
      <c r="R64" s="51">
        <f t="shared" si="1"/>
        <v>0</v>
      </c>
      <c r="S64" s="46"/>
      <c r="T64" s="43"/>
      <c r="U64" s="43"/>
      <c r="V64" s="43"/>
      <c r="W64" s="43"/>
      <c r="X64" s="43"/>
      <c r="Y64" s="43"/>
      <c r="Z64" s="43"/>
      <c r="AA64" s="43"/>
      <c r="AB64" s="43"/>
      <c r="AC64" s="43"/>
      <c r="AD64" s="43"/>
      <c r="AE64" s="43"/>
      <c r="AF64" s="43"/>
      <c r="AG64" s="43"/>
      <c r="AH64" s="43"/>
    </row>
    <row r="65" spans="1:34" s="47" customFormat="1" ht="15" x14ac:dyDescent="0.25">
      <c r="A65" s="48">
        <v>48</v>
      </c>
      <c r="B65" s="49"/>
      <c r="C65" s="49"/>
      <c r="D65" s="49"/>
      <c r="E65" s="52"/>
      <c r="F65" s="178"/>
      <c r="G65" s="178"/>
      <c r="H65" s="178"/>
      <c r="I65" s="178"/>
      <c r="J65" s="178"/>
      <c r="K65" s="178"/>
      <c r="L65" s="178"/>
      <c r="M65" s="178"/>
      <c r="N65" s="178"/>
      <c r="O65" s="178"/>
      <c r="P65" s="178"/>
      <c r="Q65" s="178"/>
      <c r="R65" s="51">
        <f t="shared" si="1"/>
        <v>0</v>
      </c>
      <c r="S65" s="46"/>
      <c r="T65" s="43"/>
      <c r="U65" s="43"/>
      <c r="V65" s="43"/>
      <c r="W65" s="43"/>
      <c r="X65" s="43"/>
      <c r="Y65" s="43"/>
      <c r="Z65" s="43"/>
      <c r="AA65" s="43"/>
      <c r="AB65" s="43"/>
      <c r="AC65" s="43"/>
      <c r="AD65" s="43"/>
      <c r="AE65" s="43"/>
      <c r="AF65" s="43"/>
      <c r="AG65" s="43"/>
      <c r="AH65" s="43"/>
    </row>
    <row r="66" spans="1:34" s="47" customFormat="1" ht="15" x14ac:dyDescent="0.25">
      <c r="A66" s="48">
        <v>49</v>
      </c>
      <c r="B66" s="49"/>
      <c r="C66" s="49"/>
      <c r="D66" s="49"/>
      <c r="E66" s="52"/>
      <c r="F66" s="178"/>
      <c r="G66" s="178"/>
      <c r="H66" s="178"/>
      <c r="I66" s="178"/>
      <c r="J66" s="178"/>
      <c r="K66" s="178"/>
      <c r="L66" s="178"/>
      <c r="M66" s="178"/>
      <c r="N66" s="178"/>
      <c r="O66" s="178"/>
      <c r="P66" s="178"/>
      <c r="Q66" s="178"/>
      <c r="R66" s="51">
        <f t="shared" si="1"/>
        <v>0</v>
      </c>
      <c r="S66" s="46"/>
      <c r="T66" s="43"/>
      <c r="U66" s="43"/>
      <c r="V66" s="43"/>
      <c r="W66" s="43"/>
      <c r="X66" s="43"/>
      <c r="Y66" s="43"/>
      <c r="Z66" s="43"/>
      <c r="AA66" s="43"/>
      <c r="AB66" s="43"/>
      <c r="AC66" s="43"/>
      <c r="AD66" s="43"/>
      <c r="AE66" s="43"/>
      <c r="AF66" s="43"/>
      <c r="AG66" s="43"/>
      <c r="AH66" s="43"/>
    </row>
    <row r="67" spans="1:34" s="47" customFormat="1" ht="15" x14ac:dyDescent="0.25">
      <c r="A67" s="48">
        <v>50</v>
      </c>
      <c r="B67" s="49"/>
      <c r="C67" s="49"/>
      <c r="D67" s="49"/>
      <c r="E67" s="52"/>
      <c r="F67" s="178"/>
      <c r="G67" s="178"/>
      <c r="H67" s="178"/>
      <c r="I67" s="178"/>
      <c r="J67" s="178"/>
      <c r="K67" s="178"/>
      <c r="L67" s="178"/>
      <c r="M67" s="178"/>
      <c r="N67" s="178"/>
      <c r="O67" s="178"/>
      <c r="P67" s="178"/>
      <c r="Q67" s="178"/>
      <c r="R67" s="51">
        <f t="shared" si="1"/>
        <v>0</v>
      </c>
      <c r="S67" s="46"/>
      <c r="T67" s="43"/>
      <c r="U67" s="43"/>
      <c r="V67" s="43"/>
      <c r="W67" s="43"/>
      <c r="X67" s="43"/>
      <c r="Y67" s="43"/>
      <c r="Z67" s="43"/>
      <c r="AA67" s="43"/>
      <c r="AB67" s="43"/>
      <c r="AC67" s="43"/>
      <c r="AD67" s="43"/>
      <c r="AE67" s="43"/>
      <c r="AF67" s="43"/>
      <c r="AG67" s="43"/>
      <c r="AH67" s="43"/>
    </row>
    <row r="68" spans="1:34" s="47" customFormat="1" ht="15" x14ac:dyDescent="0.25">
      <c r="A68" s="48">
        <v>51</v>
      </c>
      <c r="B68" s="49"/>
      <c r="C68" s="49"/>
      <c r="D68" s="49"/>
      <c r="E68" s="52"/>
      <c r="F68" s="178"/>
      <c r="G68" s="178"/>
      <c r="H68" s="178"/>
      <c r="I68" s="178"/>
      <c r="J68" s="178"/>
      <c r="K68" s="178"/>
      <c r="L68" s="178"/>
      <c r="M68" s="178"/>
      <c r="N68" s="178"/>
      <c r="O68" s="178"/>
      <c r="P68" s="178"/>
      <c r="Q68" s="178"/>
      <c r="R68" s="51">
        <f t="shared" si="1"/>
        <v>0</v>
      </c>
      <c r="S68" s="46"/>
      <c r="T68" s="43"/>
      <c r="U68" s="43"/>
      <c r="V68" s="43"/>
      <c r="W68" s="43"/>
      <c r="X68" s="43"/>
      <c r="Y68" s="43"/>
      <c r="Z68" s="43"/>
      <c r="AA68" s="43"/>
      <c r="AB68" s="43"/>
      <c r="AC68" s="43"/>
      <c r="AD68" s="43"/>
      <c r="AE68" s="43"/>
      <c r="AF68" s="43"/>
      <c r="AG68" s="43"/>
      <c r="AH68" s="43"/>
    </row>
    <row r="69" spans="1:34" s="47" customFormat="1" ht="15" x14ac:dyDescent="0.25">
      <c r="A69" s="48">
        <v>52</v>
      </c>
      <c r="B69" s="49"/>
      <c r="C69" s="49"/>
      <c r="D69" s="49"/>
      <c r="E69" s="52"/>
      <c r="F69" s="178"/>
      <c r="G69" s="178"/>
      <c r="H69" s="178"/>
      <c r="I69" s="178"/>
      <c r="J69" s="178"/>
      <c r="K69" s="178"/>
      <c r="L69" s="178"/>
      <c r="M69" s="178"/>
      <c r="N69" s="178"/>
      <c r="O69" s="178"/>
      <c r="P69" s="178"/>
      <c r="Q69" s="178"/>
      <c r="R69" s="51">
        <f t="shared" si="1"/>
        <v>0</v>
      </c>
      <c r="S69" s="46"/>
      <c r="T69" s="43"/>
      <c r="U69" s="43"/>
      <c r="V69" s="43"/>
      <c r="W69" s="43"/>
      <c r="X69" s="43"/>
      <c r="Y69" s="43"/>
      <c r="Z69" s="43"/>
      <c r="AA69" s="43"/>
      <c r="AB69" s="43"/>
      <c r="AC69" s="43"/>
      <c r="AD69" s="43"/>
      <c r="AE69" s="43"/>
      <c r="AF69" s="43"/>
      <c r="AG69" s="43"/>
      <c r="AH69" s="43"/>
    </row>
    <row r="70" spans="1:34" s="47" customFormat="1" ht="15" x14ac:dyDescent="0.25">
      <c r="A70" s="48">
        <v>53</v>
      </c>
      <c r="B70" s="49"/>
      <c r="C70" s="49"/>
      <c r="D70" s="49"/>
      <c r="E70" s="52"/>
      <c r="F70" s="178"/>
      <c r="G70" s="178"/>
      <c r="H70" s="178"/>
      <c r="I70" s="178"/>
      <c r="J70" s="178"/>
      <c r="K70" s="178"/>
      <c r="L70" s="178"/>
      <c r="M70" s="178"/>
      <c r="N70" s="178"/>
      <c r="O70" s="178"/>
      <c r="P70" s="178"/>
      <c r="Q70" s="178"/>
      <c r="R70" s="51">
        <f t="shared" si="1"/>
        <v>0</v>
      </c>
      <c r="S70" s="46"/>
      <c r="T70" s="43"/>
      <c r="U70" s="43"/>
      <c r="V70" s="43"/>
      <c r="W70" s="43"/>
      <c r="X70" s="43"/>
      <c r="Y70" s="43"/>
      <c r="Z70" s="43"/>
      <c r="AA70" s="43"/>
      <c r="AB70" s="43"/>
      <c r="AC70" s="43"/>
      <c r="AD70" s="43"/>
      <c r="AE70" s="43"/>
      <c r="AF70" s="43"/>
      <c r="AG70" s="43"/>
      <c r="AH70" s="43"/>
    </row>
    <row r="71" spans="1:34" s="47" customFormat="1" ht="15" x14ac:dyDescent="0.25">
      <c r="A71" s="48">
        <v>54</v>
      </c>
      <c r="B71" s="49"/>
      <c r="C71" s="49"/>
      <c r="D71" s="49"/>
      <c r="E71" s="52"/>
      <c r="F71" s="178"/>
      <c r="G71" s="178"/>
      <c r="H71" s="178"/>
      <c r="I71" s="178"/>
      <c r="J71" s="178"/>
      <c r="K71" s="178"/>
      <c r="L71" s="178"/>
      <c r="M71" s="178"/>
      <c r="N71" s="178"/>
      <c r="O71" s="178"/>
      <c r="P71" s="178"/>
      <c r="Q71" s="178"/>
      <c r="R71" s="51">
        <f t="shared" si="1"/>
        <v>0</v>
      </c>
      <c r="S71" s="46"/>
      <c r="T71" s="43"/>
      <c r="U71" s="43"/>
      <c r="V71" s="43"/>
      <c r="W71" s="43"/>
      <c r="X71" s="43"/>
      <c r="Y71" s="43"/>
      <c r="Z71" s="43"/>
      <c r="AA71" s="43"/>
      <c r="AB71" s="43"/>
      <c r="AC71" s="43"/>
      <c r="AD71" s="43"/>
      <c r="AE71" s="43"/>
      <c r="AF71" s="43"/>
      <c r="AG71" s="43"/>
      <c r="AH71" s="43"/>
    </row>
    <row r="72" spans="1:34" s="47" customFormat="1" ht="15" x14ac:dyDescent="0.25">
      <c r="A72" s="48">
        <v>55</v>
      </c>
      <c r="B72" s="49"/>
      <c r="C72" s="49"/>
      <c r="D72" s="49"/>
      <c r="E72" s="52"/>
      <c r="F72" s="178"/>
      <c r="G72" s="178"/>
      <c r="H72" s="178"/>
      <c r="I72" s="178"/>
      <c r="J72" s="178"/>
      <c r="K72" s="178"/>
      <c r="L72" s="178"/>
      <c r="M72" s="178"/>
      <c r="N72" s="178"/>
      <c r="O72" s="178"/>
      <c r="P72" s="178"/>
      <c r="Q72" s="178"/>
      <c r="R72" s="51">
        <f t="shared" si="1"/>
        <v>0</v>
      </c>
      <c r="S72" s="46"/>
      <c r="T72" s="43"/>
      <c r="U72" s="43"/>
      <c r="V72" s="43"/>
      <c r="W72" s="43"/>
      <c r="X72" s="43"/>
      <c r="Y72" s="43"/>
      <c r="Z72" s="43"/>
      <c r="AA72" s="43"/>
      <c r="AB72" s="43"/>
      <c r="AC72" s="43"/>
      <c r="AD72" s="43"/>
      <c r="AE72" s="43"/>
      <c r="AF72" s="43"/>
      <c r="AG72" s="43"/>
      <c r="AH72" s="43"/>
    </row>
    <row r="73" spans="1:34" s="47" customFormat="1" ht="15" x14ac:dyDescent="0.25">
      <c r="A73" s="48">
        <v>56</v>
      </c>
      <c r="B73" s="49"/>
      <c r="C73" s="49"/>
      <c r="D73" s="49"/>
      <c r="E73" s="52"/>
      <c r="F73" s="178"/>
      <c r="G73" s="178"/>
      <c r="H73" s="178"/>
      <c r="I73" s="178"/>
      <c r="J73" s="178"/>
      <c r="K73" s="178"/>
      <c r="L73" s="178"/>
      <c r="M73" s="178"/>
      <c r="N73" s="178"/>
      <c r="O73" s="178"/>
      <c r="P73" s="178"/>
      <c r="Q73" s="178"/>
      <c r="R73" s="51">
        <f t="shared" si="1"/>
        <v>0</v>
      </c>
      <c r="S73" s="46"/>
      <c r="T73" s="43"/>
      <c r="U73" s="43"/>
      <c r="V73" s="43"/>
      <c r="W73" s="43"/>
      <c r="X73" s="43"/>
      <c r="Y73" s="43"/>
      <c r="Z73" s="43"/>
      <c r="AA73" s="43"/>
      <c r="AB73" s="43"/>
      <c r="AC73" s="43"/>
      <c r="AD73" s="43"/>
      <c r="AE73" s="43"/>
      <c r="AF73" s="43"/>
      <c r="AG73" s="43"/>
      <c r="AH73" s="43"/>
    </row>
    <row r="74" spans="1:34" s="47" customFormat="1" ht="15" x14ac:dyDescent="0.25">
      <c r="A74" s="48">
        <v>57</v>
      </c>
      <c r="B74" s="49"/>
      <c r="C74" s="49"/>
      <c r="D74" s="49"/>
      <c r="E74" s="52"/>
      <c r="F74" s="178"/>
      <c r="G74" s="178"/>
      <c r="H74" s="178"/>
      <c r="I74" s="178"/>
      <c r="J74" s="178"/>
      <c r="K74" s="178"/>
      <c r="L74" s="178"/>
      <c r="M74" s="178"/>
      <c r="N74" s="178"/>
      <c r="O74" s="178"/>
      <c r="P74" s="178"/>
      <c r="Q74" s="178"/>
      <c r="R74" s="51">
        <f t="shared" si="1"/>
        <v>0</v>
      </c>
      <c r="S74" s="46"/>
      <c r="T74" s="43"/>
      <c r="U74" s="43"/>
      <c r="V74" s="43"/>
      <c r="W74" s="43"/>
      <c r="X74" s="43"/>
      <c r="Y74" s="43"/>
      <c r="Z74" s="43"/>
      <c r="AA74" s="43"/>
      <c r="AB74" s="43"/>
      <c r="AC74" s="43"/>
      <c r="AD74" s="43"/>
      <c r="AE74" s="43"/>
      <c r="AF74" s="43"/>
      <c r="AG74" s="43"/>
      <c r="AH74" s="43"/>
    </row>
    <row r="75" spans="1:34" s="47" customFormat="1" ht="15" x14ac:dyDescent="0.25">
      <c r="A75" s="48">
        <v>58</v>
      </c>
      <c r="B75" s="49"/>
      <c r="C75" s="49"/>
      <c r="D75" s="49"/>
      <c r="E75" s="52"/>
      <c r="F75" s="178"/>
      <c r="G75" s="178"/>
      <c r="H75" s="178"/>
      <c r="I75" s="178"/>
      <c r="J75" s="178"/>
      <c r="K75" s="178"/>
      <c r="L75" s="178"/>
      <c r="M75" s="178"/>
      <c r="N75" s="178"/>
      <c r="O75" s="178"/>
      <c r="P75" s="178"/>
      <c r="Q75" s="178"/>
      <c r="R75" s="51">
        <f t="shared" si="1"/>
        <v>0</v>
      </c>
      <c r="S75" s="46"/>
      <c r="T75" s="43"/>
      <c r="U75" s="43"/>
      <c r="V75" s="43"/>
      <c r="W75" s="43"/>
      <c r="X75" s="43"/>
      <c r="Y75" s="43"/>
      <c r="Z75" s="43"/>
      <c r="AA75" s="43"/>
      <c r="AB75" s="43"/>
      <c r="AC75" s="43"/>
      <c r="AD75" s="43"/>
      <c r="AE75" s="43"/>
      <c r="AF75" s="43"/>
      <c r="AG75" s="43"/>
      <c r="AH75" s="43"/>
    </row>
    <row r="76" spans="1:34" s="47" customFormat="1" ht="15" x14ac:dyDescent="0.25">
      <c r="A76" s="48">
        <v>59</v>
      </c>
      <c r="B76" s="49"/>
      <c r="C76" s="49"/>
      <c r="D76" s="49"/>
      <c r="E76" s="52"/>
      <c r="F76" s="178"/>
      <c r="G76" s="178"/>
      <c r="H76" s="178"/>
      <c r="I76" s="178"/>
      <c r="J76" s="178"/>
      <c r="K76" s="178"/>
      <c r="L76" s="178"/>
      <c r="M76" s="178"/>
      <c r="N76" s="178"/>
      <c r="O76" s="178"/>
      <c r="P76" s="178"/>
      <c r="Q76" s="178"/>
      <c r="R76" s="51">
        <f t="shared" si="1"/>
        <v>0</v>
      </c>
      <c r="S76" s="46"/>
      <c r="T76" s="43"/>
      <c r="U76" s="43"/>
      <c r="V76" s="43"/>
      <c r="W76" s="43"/>
      <c r="X76" s="43"/>
      <c r="Y76" s="43"/>
      <c r="Z76" s="43"/>
      <c r="AA76" s="43"/>
      <c r="AB76" s="43"/>
      <c r="AC76" s="43"/>
      <c r="AD76" s="43"/>
      <c r="AE76" s="43"/>
      <c r="AF76" s="43"/>
      <c r="AG76" s="43"/>
      <c r="AH76" s="43"/>
    </row>
    <row r="77" spans="1:34" s="47" customFormat="1" ht="15" x14ac:dyDescent="0.25">
      <c r="A77" s="48">
        <v>60</v>
      </c>
      <c r="B77" s="49"/>
      <c r="C77" s="49"/>
      <c r="D77" s="49"/>
      <c r="E77" s="52"/>
      <c r="F77" s="178"/>
      <c r="G77" s="178"/>
      <c r="H77" s="178"/>
      <c r="I77" s="178"/>
      <c r="J77" s="178"/>
      <c r="K77" s="178"/>
      <c r="L77" s="178"/>
      <c r="M77" s="178"/>
      <c r="N77" s="178"/>
      <c r="O77" s="178"/>
      <c r="P77" s="178"/>
      <c r="Q77" s="178"/>
      <c r="R77" s="51">
        <f t="shared" si="1"/>
        <v>0</v>
      </c>
      <c r="S77" s="46"/>
      <c r="T77" s="43"/>
      <c r="U77" s="43"/>
      <c r="V77" s="43"/>
      <c r="W77" s="43"/>
      <c r="X77" s="43"/>
      <c r="Y77" s="43"/>
      <c r="Z77" s="43"/>
      <c r="AA77" s="43"/>
      <c r="AB77" s="43"/>
      <c r="AC77" s="43"/>
      <c r="AD77" s="43"/>
      <c r="AE77" s="43"/>
      <c r="AF77" s="43"/>
      <c r="AG77" s="43"/>
      <c r="AH77" s="43"/>
    </row>
    <row r="78" spans="1:34" s="47" customFormat="1" ht="15" x14ac:dyDescent="0.25">
      <c r="A78" s="48">
        <v>61</v>
      </c>
      <c r="B78" s="49"/>
      <c r="C78" s="49"/>
      <c r="D78" s="49"/>
      <c r="E78" s="52"/>
      <c r="F78" s="178"/>
      <c r="G78" s="178"/>
      <c r="H78" s="178"/>
      <c r="I78" s="178"/>
      <c r="J78" s="178"/>
      <c r="K78" s="178"/>
      <c r="L78" s="178"/>
      <c r="M78" s="178"/>
      <c r="N78" s="178"/>
      <c r="O78" s="178"/>
      <c r="P78" s="178"/>
      <c r="Q78" s="178"/>
      <c r="R78" s="51">
        <f t="shared" si="1"/>
        <v>0</v>
      </c>
      <c r="S78" s="46"/>
      <c r="T78" s="43"/>
      <c r="U78" s="43"/>
      <c r="V78" s="43"/>
      <c r="W78" s="43"/>
      <c r="X78" s="43"/>
      <c r="Y78" s="43"/>
      <c r="Z78" s="43"/>
      <c r="AA78" s="43"/>
      <c r="AB78" s="43"/>
      <c r="AC78" s="43"/>
      <c r="AD78" s="43"/>
      <c r="AE78" s="43"/>
      <c r="AF78" s="43"/>
      <c r="AG78" s="43"/>
      <c r="AH78" s="43"/>
    </row>
    <row r="79" spans="1:34" s="47" customFormat="1" ht="15" x14ac:dyDescent="0.25">
      <c r="A79" s="48">
        <v>62</v>
      </c>
      <c r="B79" s="49"/>
      <c r="C79" s="49"/>
      <c r="D79" s="49"/>
      <c r="E79" s="52"/>
      <c r="F79" s="178"/>
      <c r="G79" s="178"/>
      <c r="H79" s="178"/>
      <c r="I79" s="178"/>
      <c r="J79" s="178"/>
      <c r="K79" s="178"/>
      <c r="L79" s="178"/>
      <c r="M79" s="178"/>
      <c r="N79" s="178"/>
      <c r="O79" s="178"/>
      <c r="P79" s="178"/>
      <c r="Q79" s="178"/>
      <c r="R79" s="51">
        <f t="shared" si="1"/>
        <v>0</v>
      </c>
      <c r="S79" s="46"/>
      <c r="T79" s="43"/>
      <c r="U79" s="43"/>
      <c r="V79" s="43"/>
      <c r="W79" s="43"/>
      <c r="X79" s="43"/>
      <c r="Y79" s="43"/>
      <c r="Z79" s="43"/>
      <c r="AA79" s="43"/>
      <c r="AB79" s="43"/>
      <c r="AC79" s="43"/>
      <c r="AD79" s="43"/>
      <c r="AE79" s="43"/>
      <c r="AF79" s="43"/>
      <c r="AG79" s="43"/>
      <c r="AH79" s="43"/>
    </row>
    <row r="80" spans="1:34" s="47" customFormat="1" ht="15" x14ac:dyDescent="0.25">
      <c r="A80" s="48">
        <v>63</v>
      </c>
      <c r="B80" s="49"/>
      <c r="C80" s="49"/>
      <c r="D80" s="49"/>
      <c r="E80" s="52"/>
      <c r="F80" s="178"/>
      <c r="G80" s="178"/>
      <c r="H80" s="178"/>
      <c r="I80" s="178"/>
      <c r="J80" s="178"/>
      <c r="K80" s="178"/>
      <c r="L80" s="178"/>
      <c r="M80" s="178"/>
      <c r="N80" s="178"/>
      <c r="O80" s="178"/>
      <c r="P80" s="178"/>
      <c r="Q80" s="178"/>
      <c r="R80" s="51">
        <f t="shared" si="1"/>
        <v>0</v>
      </c>
      <c r="S80" s="46"/>
      <c r="T80" s="43"/>
      <c r="U80" s="43"/>
      <c r="V80" s="43"/>
      <c r="W80" s="43"/>
      <c r="X80" s="43"/>
      <c r="Y80" s="43"/>
      <c r="Z80" s="43"/>
      <c r="AA80" s="43"/>
      <c r="AB80" s="43"/>
      <c r="AC80" s="43"/>
      <c r="AD80" s="43"/>
      <c r="AE80" s="43"/>
      <c r="AF80" s="43"/>
      <c r="AG80" s="43"/>
      <c r="AH80" s="43"/>
    </row>
    <row r="81" spans="1:34" s="47" customFormat="1" ht="15" x14ac:dyDescent="0.25">
      <c r="A81" s="48">
        <v>64</v>
      </c>
      <c r="B81" s="49"/>
      <c r="C81" s="49"/>
      <c r="D81" s="49"/>
      <c r="E81" s="52"/>
      <c r="F81" s="178"/>
      <c r="G81" s="178"/>
      <c r="H81" s="178"/>
      <c r="I81" s="178"/>
      <c r="J81" s="178"/>
      <c r="K81" s="178"/>
      <c r="L81" s="178"/>
      <c r="M81" s="178"/>
      <c r="N81" s="178"/>
      <c r="O81" s="178"/>
      <c r="P81" s="178"/>
      <c r="Q81" s="178"/>
      <c r="R81" s="51">
        <f t="shared" si="1"/>
        <v>0</v>
      </c>
      <c r="S81" s="46"/>
      <c r="T81" s="43"/>
      <c r="U81" s="43"/>
      <c r="V81" s="43"/>
      <c r="W81" s="43"/>
      <c r="X81" s="43"/>
      <c r="Y81" s="43"/>
      <c r="Z81" s="43"/>
      <c r="AA81" s="43"/>
      <c r="AB81" s="43"/>
      <c r="AC81" s="43"/>
      <c r="AD81" s="43"/>
      <c r="AE81" s="43"/>
      <c r="AF81" s="43"/>
      <c r="AG81" s="43"/>
      <c r="AH81" s="43"/>
    </row>
    <row r="82" spans="1:34" s="47" customFormat="1" ht="15" x14ac:dyDescent="0.25">
      <c r="A82" s="48">
        <v>65</v>
      </c>
      <c r="B82" s="49"/>
      <c r="C82" s="49"/>
      <c r="D82" s="49"/>
      <c r="E82" s="52"/>
      <c r="F82" s="178"/>
      <c r="G82" s="178"/>
      <c r="H82" s="178"/>
      <c r="I82" s="178"/>
      <c r="J82" s="178"/>
      <c r="K82" s="178"/>
      <c r="L82" s="178"/>
      <c r="M82" s="178"/>
      <c r="N82" s="178"/>
      <c r="O82" s="178"/>
      <c r="P82" s="178"/>
      <c r="Q82" s="178"/>
      <c r="R82" s="51">
        <f t="shared" si="1"/>
        <v>0</v>
      </c>
      <c r="S82" s="46"/>
      <c r="T82" s="43"/>
      <c r="U82" s="43"/>
      <c r="V82" s="43"/>
      <c r="W82" s="43"/>
      <c r="X82" s="43"/>
      <c r="Y82" s="43"/>
      <c r="Z82" s="43"/>
      <c r="AA82" s="43"/>
      <c r="AB82" s="43"/>
      <c r="AC82" s="43"/>
      <c r="AD82" s="43"/>
      <c r="AE82" s="43"/>
      <c r="AF82" s="43"/>
      <c r="AG82" s="43"/>
      <c r="AH82" s="43"/>
    </row>
    <row r="83" spans="1:34" s="47" customFormat="1" ht="15" x14ac:dyDescent="0.25">
      <c r="A83" s="48">
        <v>66</v>
      </c>
      <c r="B83" s="49"/>
      <c r="C83" s="49"/>
      <c r="D83" s="49"/>
      <c r="E83" s="52"/>
      <c r="F83" s="178"/>
      <c r="G83" s="178"/>
      <c r="H83" s="178"/>
      <c r="I83" s="178"/>
      <c r="J83" s="178"/>
      <c r="K83" s="178"/>
      <c r="L83" s="178"/>
      <c r="M83" s="178"/>
      <c r="N83" s="178"/>
      <c r="O83" s="178"/>
      <c r="P83" s="178"/>
      <c r="Q83" s="178"/>
      <c r="R83" s="51">
        <f t="shared" si="1"/>
        <v>0</v>
      </c>
      <c r="S83" s="46"/>
      <c r="T83" s="43"/>
      <c r="U83" s="43"/>
      <c r="V83" s="43"/>
      <c r="W83" s="43"/>
      <c r="X83" s="43"/>
      <c r="Y83" s="43"/>
      <c r="Z83" s="43"/>
      <c r="AA83" s="43"/>
      <c r="AB83" s="43"/>
      <c r="AC83" s="43"/>
      <c r="AD83" s="43"/>
      <c r="AE83" s="43"/>
      <c r="AF83" s="43"/>
      <c r="AG83" s="43"/>
      <c r="AH83" s="43"/>
    </row>
    <row r="84" spans="1:34" s="47" customFormat="1" ht="15" x14ac:dyDescent="0.25">
      <c r="A84" s="48">
        <v>67</v>
      </c>
      <c r="B84" s="49"/>
      <c r="C84" s="49"/>
      <c r="D84" s="49"/>
      <c r="E84" s="52"/>
      <c r="F84" s="178"/>
      <c r="G84" s="178"/>
      <c r="H84" s="178"/>
      <c r="I84" s="178"/>
      <c r="J84" s="178"/>
      <c r="K84" s="178"/>
      <c r="L84" s="178"/>
      <c r="M84" s="178"/>
      <c r="N84" s="178"/>
      <c r="O84" s="178"/>
      <c r="P84" s="178"/>
      <c r="Q84" s="178"/>
      <c r="R84" s="51">
        <f t="shared" si="1"/>
        <v>0</v>
      </c>
      <c r="S84" s="46"/>
      <c r="T84" s="43"/>
      <c r="U84" s="43"/>
      <c r="V84" s="43"/>
      <c r="W84" s="43"/>
      <c r="X84" s="43"/>
      <c r="Y84" s="43"/>
      <c r="Z84" s="43"/>
      <c r="AA84" s="43"/>
      <c r="AB84" s="43"/>
      <c r="AC84" s="43"/>
      <c r="AD84" s="43"/>
      <c r="AE84" s="43"/>
      <c r="AF84" s="43"/>
      <c r="AG84" s="43"/>
      <c r="AH84" s="43"/>
    </row>
    <row r="85" spans="1:34" s="47" customFormat="1" ht="15" x14ac:dyDescent="0.25">
      <c r="A85" s="48">
        <v>68</v>
      </c>
      <c r="B85" s="49"/>
      <c r="C85" s="49"/>
      <c r="D85" s="49"/>
      <c r="E85" s="52"/>
      <c r="F85" s="178"/>
      <c r="G85" s="178"/>
      <c r="H85" s="178"/>
      <c r="I85" s="178"/>
      <c r="J85" s="178"/>
      <c r="K85" s="178"/>
      <c r="L85" s="178"/>
      <c r="M85" s="178"/>
      <c r="N85" s="178"/>
      <c r="O85" s="178"/>
      <c r="P85" s="178"/>
      <c r="Q85" s="178"/>
      <c r="R85" s="51">
        <f t="shared" si="1"/>
        <v>0</v>
      </c>
      <c r="S85" s="46"/>
      <c r="T85" s="43"/>
      <c r="U85" s="43"/>
      <c r="V85" s="43"/>
      <c r="W85" s="43"/>
      <c r="X85" s="43"/>
      <c r="Y85" s="43"/>
      <c r="Z85" s="43"/>
      <c r="AA85" s="43"/>
      <c r="AB85" s="43"/>
      <c r="AC85" s="43"/>
      <c r="AD85" s="43"/>
      <c r="AE85" s="43"/>
      <c r="AF85" s="43"/>
      <c r="AG85" s="43"/>
      <c r="AH85" s="43"/>
    </row>
    <row r="86" spans="1:34" s="47" customFormat="1" ht="15" x14ac:dyDescent="0.25">
      <c r="A86" s="48">
        <v>69</v>
      </c>
      <c r="B86" s="49"/>
      <c r="C86" s="49"/>
      <c r="D86" s="49"/>
      <c r="E86" s="52"/>
      <c r="F86" s="178"/>
      <c r="G86" s="178"/>
      <c r="H86" s="178"/>
      <c r="I86" s="178"/>
      <c r="J86" s="178"/>
      <c r="K86" s="178"/>
      <c r="L86" s="178"/>
      <c r="M86" s="178"/>
      <c r="N86" s="178"/>
      <c r="O86" s="178"/>
      <c r="P86" s="178"/>
      <c r="Q86" s="178"/>
      <c r="R86" s="51">
        <f t="shared" si="1"/>
        <v>0</v>
      </c>
      <c r="S86" s="46"/>
      <c r="T86" s="43"/>
      <c r="U86" s="43"/>
      <c r="V86" s="43"/>
      <c r="W86" s="43"/>
      <c r="X86" s="43"/>
      <c r="Y86" s="43"/>
      <c r="Z86" s="43"/>
      <c r="AA86" s="43"/>
      <c r="AB86" s="43"/>
      <c r="AC86" s="43"/>
      <c r="AD86" s="43"/>
      <c r="AE86" s="43"/>
      <c r="AF86" s="43"/>
      <c r="AG86" s="43"/>
      <c r="AH86" s="43"/>
    </row>
    <row r="87" spans="1:34" s="47" customFormat="1" ht="15" x14ac:dyDescent="0.25">
      <c r="A87" s="48">
        <v>70</v>
      </c>
      <c r="B87" s="49"/>
      <c r="C87" s="49"/>
      <c r="D87" s="49"/>
      <c r="E87" s="52"/>
      <c r="F87" s="178"/>
      <c r="G87" s="178"/>
      <c r="H87" s="178"/>
      <c r="I87" s="178"/>
      <c r="J87" s="178"/>
      <c r="K87" s="178"/>
      <c r="L87" s="178"/>
      <c r="M87" s="178"/>
      <c r="N87" s="178"/>
      <c r="O87" s="178"/>
      <c r="P87" s="178"/>
      <c r="Q87" s="178"/>
      <c r="R87" s="51">
        <f t="shared" si="1"/>
        <v>0</v>
      </c>
      <c r="S87" s="46"/>
      <c r="T87" s="43"/>
      <c r="U87" s="43"/>
      <c r="V87" s="43"/>
      <c r="W87" s="43"/>
      <c r="X87" s="43"/>
      <c r="Y87" s="43"/>
      <c r="Z87" s="43"/>
      <c r="AA87" s="43"/>
      <c r="AB87" s="43"/>
      <c r="AC87" s="43"/>
      <c r="AD87" s="43"/>
      <c r="AE87" s="43"/>
      <c r="AF87" s="43"/>
      <c r="AG87" s="43"/>
      <c r="AH87" s="43"/>
    </row>
    <row r="88" spans="1:34" s="47" customFormat="1" ht="15" x14ac:dyDescent="0.25">
      <c r="A88" s="48">
        <v>71</v>
      </c>
      <c r="B88" s="49"/>
      <c r="C88" s="49"/>
      <c r="D88" s="49"/>
      <c r="E88" s="52"/>
      <c r="F88" s="178"/>
      <c r="G88" s="178"/>
      <c r="H88" s="178"/>
      <c r="I88" s="178"/>
      <c r="J88" s="178"/>
      <c r="K88" s="178"/>
      <c r="L88" s="178"/>
      <c r="M88" s="178"/>
      <c r="N88" s="178"/>
      <c r="O88" s="178"/>
      <c r="P88" s="178"/>
      <c r="Q88" s="178"/>
      <c r="R88" s="51">
        <f t="shared" si="1"/>
        <v>0</v>
      </c>
      <c r="S88" s="46"/>
      <c r="T88" s="43"/>
      <c r="U88" s="43"/>
      <c r="V88" s="43"/>
      <c r="W88" s="43"/>
      <c r="X88" s="43"/>
      <c r="Y88" s="43"/>
      <c r="Z88" s="43"/>
      <c r="AA88" s="43"/>
      <c r="AB88" s="43"/>
      <c r="AC88" s="43"/>
      <c r="AD88" s="43"/>
      <c r="AE88" s="43"/>
      <c r="AF88" s="43"/>
      <c r="AG88" s="43"/>
      <c r="AH88" s="43"/>
    </row>
    <row r="89" spans="1:34" s="47" customFormat="1" ht="15" x14ac:dyDescent="0.25">
      <c r="A89" s="48">
        <v>72</v>
      </c>
      <c r="B89" s="49"/>
      <c r="C89" s="49"/>
      <c r="D89" s="49"/>
      <c r="E89" s="52"/>
      <c r="F89" s="178"/>
      <c r="G89" s="178"/>
      <c r="H89" s="178"/>
      <c r="I89" s="178"/>
      <c r="J89" s="178"/>
      <c r="K89" s="178"/>
      <c r="L89" s="178"/>
      <c r="M89" s="178"/>
      <c r="N89" s="178"/>
      <c r="O89" s="178"/>
      <c r="P89" s="178"/>
      <c r="Q89" s="178"/>
      <c r="R89" s="51">
        <f t="shared" si="1"/>
        <v>0</v>
      </c>
      <c r="S89" s="46"/>
      <c r="T89" s="43"/>
      <c r="U89" s="43"/>
      <c r="V89" s="43"/>
      <c r="W89" s="43"/>
      <c r="X89" s="43"/>
      <c r="Y89" s="43"/>
      <c r="Z89" s="43"/>
      <c r="AA89" s="43"/>
      <c r="AB89" s="43"/>
      <c r="AC89" s="43"/>
      <c r="AD89" s="43"/>
      <c r="AE89" s="43"/>
      <c r="AF89" s="43"/>
      <c r="AG89" s="43"/>
      <c r="AH89" s="43"/>
    </row>
    <row r="90" spans="1:34" s="47" customFormat="1" ht="15" x14ac:dyDescent="0.25">
      <c r="A90" s="48">
        <v>73</v>
      </c>
      <c r="B90" s="49"/>
      <c r="C90" s="49"/>
      <c r="D90" s="49"/>
      <c r="E90" s="52"/>
      <c r="F90" s="178"/>
      <c r="G90" s="178"/>
      <c r="H90" s="178"/>
      <c r="I90" s="178"/>
      <c r="J90" s="178"/>
      <c r="K90" s="178"/>
      <c r="L90" s="178"/>
      <c r="M90" s="178"/>
      <c r="N90" s="178"/>
      <c r="O90" s="178"/>
      <c r="P90" s="178"/>
      <c r="Q90" s="178"/>
      <c r="R90" s="51">
        <f t="shared" si="1"/>
        <v>0</v>
      </c>
      <c r="S90" s="46"/>
      <c r="T90" s="43"/>
      <c r="U90" s="43"/>
      <c r="V90" s="43"/>
      <c r="W90" s="43"/>
      <c r="X90" s="43"/>
      <c r="Y90" s="43"/>
      <c r="Z90" s="43"/>
      <c r="AA90" s="43"/>
      <c r="AB90" s="43"/>
      <c r="AC90" s="43"/>
      <c r="AD90" s="43"/>
      <c r="AE90" s="43"/>
      <c r="AF90" s="43"/>
      <c r="AG90" s="43"/>
      <c r="AH90" s="43"/>
    </row>
    <row r="91" spans="1:34" s="47" customFormat="1" ht="15" x14ac:dyDescent="0.25">
      <c r="A91" s="48">
        <v>74</v>
      </c>
      <c r="B91" s="49"/>
      <c r="C91" s="49"/>
      <c r="D91" s="49"/>
      <c r="E91" s="52"/>
      <c r="F91" s="178"/>
      <c r="G91" s="178"/>
      <c r="H91" s="178"/>
      <c r="I91" s="178"/>
      <c r="J91" s="178"/>
      <c r="K91" s="178"/>
      <c r="L91" s="178"/>
      <c r="M91" s="178"/>
      <c r="N91" s="178"/>
      <c r="O91" s="178"/>
      <c r="P91" s="178"/>
      <c r="Q91" s="178"/>
      <c r="R91" s="51">
        <f t="shared" si="1"/>
        <v>0</v>
      </c>
      <c r="S91" s="46"/>
      <c r="T91" s="43"/>
      <c r="U91" s="43"/>
      <c r="V91" s="43"/>
      <c r="W91" s="43"/>
      <c r="X91" s="43"/>
      <c r="Y91" s="43"/>
      <c r="Z91" s="43"/>
      <c r="AA91" s="43"/>
      <c r="AB91" s="43"/>
      <c r="AC91" s="43"/>
      <c r="AD91" s="43"/>
      <c r="AE91" s="43"/>
      <c r="AF91" s="43"/>
      <c r="AG91" s="43"/>
      <c r="AH91" s="43"/>
    </row>
    <row r="92" spans="1:34" s="47" customFormat="1" ht="15" x14ac:dyDescent="0.25">
      <c r="A92" s="48">
        <v>75</v>
      </c>
      <c r="B92" s="49"/>
      <c r="C92" s="49"/>
      <c r="D92" s="49"/>
      <c r="E92" s="52"/>
      <c r="F92" s="178"/>
      <c r="G92" s="178"/>
      <c r="H92" s="178"/>
      <c r="I92" s="178"/>
      <c r="J92" s="178"/>
      <c r="K92" s="178"/>
      <c r="L92" s="178"/>
      <c r="M92" s="178"/>
      <c r="N92" s="178"/>
      <c r="O92" s="178"/>
      <c r="P92" s="178"/>
      <c r="Q92" s="178"/>
      <c r="R92" s="51">
        <f t="shared" si="1"/>
        <v>0</v>
      </c>
      <c r="S92" s="46"/>
      <c r="T92" s="43"/>
      <c r="U92" s="43"/>
      <c r="V92" s="43"/>
      <c r="W92" s="43"/>
      <c r="X92" s="43"/>
      <c r="Y92" s="43"/>
      <c r="Z92" s="43"/>
      <c r="AA92" s="43"/>
      <c r="AB92" s="43"/>
      <c r="AC92" s="43"/>
      <c r="AD92" s="43"/>
      <c r="AE92" s="43"/>
      <c r="AF92" s="43"/>
      <c r="AG92" s="43"/>
      <c r="AH92" s="43"/>
    </row>
    <row r="93" spans="1:34" s="47" customFormat="1" ht="15" x14ac:dyDescent="0.25">
      <c r="A93" s="48">
        <v>76</v>
      </c>
      <c r="B93" s="49"/>
      <c r="C93" s="49"/>
      <c r="D93" s="49"/>
      <c r="E93" s="52"/>
      <c r="F93" s="178"/>
      <c r="G93" s="178"/>
      <c r="H93" s="178"/>
      <c r="I93" s="178"/>
      <c r="J93" s="178"/>
      <c r="K93" s="178"/>
      <c r="L93" s="178"/>
      <c r="M93" s="178"/>
      <c r="N93" s="178"/>
      <c r="O93" s="178"/>
      <c r="P93" s="178"/>
      <c r="Q93" s="178"/>
      <c r="R93" s="51">
        <f t="shared" si="1"/>
        <v>0</v>
      </c>
      <c r="S93" s="46"/>
      <c r="T93" s="43"/>
      <c r="U93" s="43"/>
      <c r="V93" s="43"/>
      <c r="W93" s="43"/>
      <c r="X93" s="43"/>
      <c r="Y93" s="43"/>
      <c r="Z93" s="43"/>
      <c r="AA93" s="43"/>
      <c r="AB93" s="43"/>
      <c r="AC93" s="43"/>
      <c r="AD93" s="43"/>
      <c r="AE93" s="43"/>
      <c r="AF93" s="43"/>
      <c r="AG93" s="43"/>
      <c r="AH93" s="43"/>
    </row>
    <row r="94" spans="1:34" s="47" customFormat="1" ht="15" x14ac:dyDescent="0.25">
      <c r="A94" s="48">
        <v>77</v>
      </c>
      <c r="B94" s="49"/>
      <c r="C94" s="49"/>
      <c r="D94" s="49"/>
      <c r="E94" s="52"/>
      <c r="F94" s="178"/>
      <c r="G94" s="178"/>
      <c r="H94" s="178"/>
      <c r="I94" s="178"/>
      <c r="J94" s="178"/>
      <c r="K94" s="178"/>
      <c r="L94" s="178"/>
      <c r="M94" s="178"/>
      <c r="N94" s="178"/>
      <c r="O94" s="178"/>
      <c r="P94" s="178"/>
      <c r="Q94" s="178"/>
      <c r="R94" s="51">
        <f t="shared" si="1"/>
        <v>0</v>
      </c>
      <c r="S94" s="46"/>
      <c r="T94" s="43"/>
      <c r="U94" s="43"/>
      <c r="V94" s="43"/>
      <c r="W94" s="43"/>
      <c r="X94" s="43"/>
      <c r="Y94" s="43"/>
      <c r="Z94" s="43"/>
      <c r="AA94" s="43"/>
      <c r="AB94" s="43"/>
      <c r="AC94" s="43"/>
      <c r="AD94" s="43"/>
      <c r="AE94" s="43"/>
      <c r="AF94" s="43"/>
      <c r="AG94" s="43"/>
      <c r="AH94" s="43"/>
    </row>
    <row r="95" spans="1:34" s="47" customFormat="1" ht="15" x14ac:dyDescent="0.25">
      <c r="A95" s="48">
        <v>78</v>
      </c>
      <c r="B95" s="49"/>
      <c r="C95" s="49"/>
      <c r="D95" s="49"/>
      <c r="E95" s="52"/>
      <c r="F95" s="178"/>
      <c r="G95" s="178"/>
      <c r="H95" s="178"/>
      <c r="I95" s="178"/>
      <c r="J95" s="178"/>
      <c r="K95" s="178"/>
      <c r="L95" s="178"/>
      <c r="M95" s="178"/>
      <c r="N95" s="178"/>
      <c r="O95" s="178"/>
      <c r="P95" s="178"/>
      <c r="Q95" s="178"/>
      <c r="R95" s="51">
        <f t="shared" si="1"/>
        <v>0</v>
      </c>
      <c r="S95" s="46"/>
      <c r="T95" s="43"/>
      <c r="U95" s="43"/>
      <c r="V95" s="43"/>
      <c r="W95" s="43"/>
      <c r="X95" s="43"/>
      <c r="Y95" s="43"/>
      <c r="Z95" s="43"/>
      <c r="AA95" s="43"/>
      <c r="AB95" s="43"/>
      <c r="AC95" s="43"/>
      <c r="AD95" s="43"/>
      <c r="AE95" s="43"/>
      <c r="AF95" s="43"/>
      <c r="AG95" s="43"/>
      <c r="AH95" s="43"/>
    </row>
    <row r="96" spans="1:34" s="47" customFormat="1" ht="15" x14ac:dyDescent="0.25">
      <c r="A96" s="48">
        <v>79</v>
      </c>
      <c r="B96" s="49"/>
      <c r="C96" s="49"/>
      <c r="D96" s="49"/>
      <c r="E96" s="52"/>
      <c r="F96" s="178"/>
      <c r="G96" s="178"/>
      <c r="H96" s="178"/>
      <c r="I96" s="178"/>
      <c r="J96" s="178"/>
      <c r="K96" s="178"/>
      <c r="L96" s="178"/>
      <c r="M96" s="178"/>
      <c r="N96" s="178"/>
      <c r="O96" s="178"/>
      <c r="P96" s="178"/>
      <c r="Q96" s="178"/>
      <c r="R96" s="51">
        <f t="shared" si="1"/>
        <v>0</v>
      </c>
      <c r="S96" s="46"/>
      <c r="T96" s="43"/>
      <c r="U96" s="43"/>
      <c r="V96" s="43"/>
      <c r="W96" s="43"/>
      <c r="X96" s="43"/>
      <c r="Y96" s="43"/>
      <c r="Z96" s="43"/>
      <c r="AA96" s="43"/>
      <c r="AB96" s="43"/>
      <c r="AC96" s="43"/>
      <c r="AD96" s="43"/>
      <c r="AE96" s="43"/>
      <c r="AF96" s="43"/>
      <c r="AG96" s="43"/>
      <c r="AH96" s="43"/>
    </row>
    <row r="97" spans="1:34" s="47" customFormat="1" ht="15" x14ac:dyDescent="0.25">
      <c r="A97" s="48">
        <v>80</v>
      </c>
      <c r="B97" s="49"/>
      <c r="C97" s="49"/>
      <c r="D97" s="49"/>
      <c r="E97" s="52"/>
      <c r="F97" s="178"/>
      <c r="G97" s="178"/>
      <c r="H97" s="178"/>
      <c r="I97" s="178"/>
      <c r="J97" s="178"/>
      <c r="K97" s="178"/>
      <c r="L97" s="178"/>
      <c r="M97" s="178"/>
      <c r="N97" s="178"/>
      <c r="O97" s="178"/>
      <c r="P97" s="178"/>
      <c r="Q97" s="178"/>
      <c r="R97" s="51">
        <f t="shared" si="1"/>
        <v>0</v>
      </c>
      <c r="S97" s="46"/>
      <c r="T97" s="43"/>
      <c r="U97" s="43"/>
      <c r="V97" s="43"/>
      <c r="W97" s="43"/>
      <c r="X97" s="43"/>
      <c r="Y97" s="43"/>
      <c r="Z97" s="43"/>
      <c r="AA97" s="43"/>
      <c r="AB97" s="43"/>
      <c r="AC97" s="43"/>
      <c r="AD97" s="43"/>
      <c r="AE97" s="43"/>
      <c r="AF97" s="43"/>
      <c r="AG97" s="43"/>
      <c r="AH97" s="43"/>
    </row>
    <row r="98" spans="1:34" s="47" customFormat="1" ht="15" x14ac:dyDescent="0.25">
      <c r="A98" s="48">
        <v>81</v>
      </c>
      <c r="B98" s="49"/>
      <c r="C98" s="49"/>
      <c r="D98" s="49"/>
      <c r="E98" s="52"/>
      <c r="F98" s="178"/>
      <c r="G98" s="178"/>
      <c r="H98" s="178"/>
      <c r="I98" s="178"/>
      <c r="J98" s="178"/>
      <c r="K98" s="178"/>
      <c r="L98" s="178"/>
      <c r="M98" s="178"/>
      <c r="N98" s="178"/>
      <c r="O98" s="178"/>
      <c r="P98" s="178"/>
      <c r="Q98" s="178"/>
      <c r="R98" s="51">
        <f t="shared" si="1"/>
        <v>0</v>
      </c>
      <c r="S98" s="46"/>
      <c r="T98" s="43"/>
      <c r="U98" s="43"/>
      <c r="V98" s="43"/>
      <c r="W98" s="43"/>
      <c r="X98" s="43"/>
      <c r="Y98" s="43"/>
      <c r="Z98" s="43"/>
      <c r="AA98" s="43"/>
      <c r="AB98" s="43"/>
      <c r="AC98" s="43"/>
      <c r="AD98" s="43"/>
      <c r="AE98" s="43"/>
      <c r="AF98" s="43"/>
      <c r="AG98" s="43"/>
      <c r="AH98" s="43"/>
    </row>
    <row r="99" spans="1:34" s="47" customFormat="1" ht="15" x14ac:dyDescent="0.25">
      <c r="A99" s="48">
        <v>82</v>
      </c>
      <c r="B99" s="49"/>
      <c r="C99" s="49"/>
      <c r="D99" s="49"/>
      <c r="E99" s="52"/>
      <c r="F99" s="178"/>
      <c r="G99" s="178"/>
      <c r="H99" s="178"/>
      <c r="I99" s="178"/>
      <c r="J99" s="178"/>
      <c r="K99" s="178"/>
      <c r="L99" s="178"/>
      <c r="M99" s="178"/>
      <c r="N99" s="178"/>
      <c r="O99" s="178"/>
      <c r="P99" s="178"/>
      <c r="Q99" s="178"/>
      <c r="R99" s="51">
        <f t="shared" si="1"/>
        <v>0</v>
      </c>
      <c r="S99" s="46"/>
      <c r="T99" s="43"/>
      <c r="U99" s="43"/>
      <c r="V99" s="43"/>
      <c r="W99" s="43"/>
      <c r="X99" s="43"/>
      <c r="Y99" s="43"/>
      <c r="Z99" s="43"/>
      <c r="AA99" s="43"/>
      <c r="AB99" s="43"/>
      <c r="AC99" s="43"/>
      <c r="AD99" s="43"/>
      <c r="AE99" s="43"/>
      <c r="AF99" s="43"/>
      <c r="AG99" s="43"/>
      <c r="AH99" s="43"/>
    </row>
    <row r="100" spans="1:34" s="47" customFormat="1" ht="15" x14ac:dyDescent="0.25">
      <c r="A100" s="48">
        <v>83</v>
      </c>
      <c r="B100" s="49"/>
      <c r="C100" s="49"/>
      <c r="D100" s="49"/>
      <c r="E100" s="52"/>
      <c r="F100" s="178"/>
      <c r="G100" s="178"/>
      <c r="H100" s="178"/>
      <c r="I100" s="178"/>
      <c r="J100" s="178"/>
      <c r="K100" s="178"/>
      <c r="L100" s="178"/>
      <c r="M100" s="178"/>
      <c r="N100" s="178"/>
      <c r="O100" s="178"/>
      <c r="P100" s="178"/>
      <c r="Q100" s="178"/>
      <c r="R100" s="51">
        <f t="shared" si="1"/>
        <v>0</v>
      </c>
      <c r="S100" s="46"/>
      <c r="T100" s="43"/>
      <c r="U100" s="43"/>
      <c r="V100" s="43"/>
      <c r="W100" s="43"/>
      <c r="X100" s="43"/>
      <c r="Y100" s="43"/>
      <c r="Z100" s="43"/>
      <c r="AA100" s="43"/>
      <c r="AB100" s="43"/>
      <c r="AC100" s="43"/>
      <c r="AD100" s="43"/>
      <c r="AE100" s="43"/>
      <c r="AF100" s="43"/>
      <c r="AG100" s="43"/>
      <c r="AH100" s="43"/>
    </row>
    <row r="101" spans="1:34" s="53" customFormat="1" ht="15" x14ac:dyDescent="0.25">
      <c r="D101" s="54" t="s">
        <v>64</v>
      </c>
      <c r="E101" s="179">
        <f>+SUM(E18:E100)</f>
        <v>0</v>
      </c>
      <c r="F101" s="179">
        <f t="shared" ref="F101:Q101" si="2">+SUM(F18:F100)</f>
        <v>0</v>
      </c>
      <c r="G101" s="179">
        <f t="shared" si="2"/>
        <v>0</v>
      </c>
      <c r="H101" s="179">
        <f t="shared" si="2"/>
        <v>0</v>
      </c>
      <c r="I101" s="179">
        <f t="shared" si="2"/>
        <v>0</v>
      </c>
      <c r="J101" s="179">
        <f t="shared" si="2"/>
        <v>0</v>
      </c>
      <c r="K101" s="179">
        <f t="shared" si="2"/>
        <v>0</v>
      </c>
      <c r="L101" s="179">
        <f t="shared" si="2"/>
        <v>0</v>
      </c>
      <c r="M101" s="179">
        <f t="shared" si="2"/>
        <v>0</v>
      </c>
      <c r="N101" s="179">
        <f t="shared" si="2"/>
        <v>0</v>
      </c>
      <c r="O101" s="179">
        <f t="shared" si="2"/>
        <v>0</v>
      </c>
      <c r="P101" s="179">
        <f t="shared" si="2"/>
        <v>0</v>
      </c>
      <c r="Q101" s="179">
        <f t="shared" si="2"/>
        <v>0</v>
      </c>
      <c r="R101" s="55">
        <f>+SUM(R18:R100)</f>
        <v>0</v>
      </c>
      <c r="S101" s="56"/>
    </row>
    <row r="102" spans="1:34" s="43" customFormat="1" ht="15" x14ac:dyDescent="0.25">
      <c r="R102" s="57"/>
      <c r="S102" s="46"/>
    </row>
    <row r="103" spans="1:34" s="43" customFormat="1" ht="15" x14ac:dyDescent="0.25">
      <c r="R103" s="57"/>
      <c r="S103" s="46"/>
    </row>
    <row r="104" spans="1:34" s="43" customFormat="1" ht="15" x14ac:dyDescent="0.25">
      <c r="R104" s="57"/>
      <c r="S104" s="46"/>
    </row>
    <row r="105" spans="1:34" s="43" customFormat="1" ht="15.75" thickBot="1" x14ac:dyDescent="0.3">
      <c r="F105" s="370"/>
      <c r="G105" s="370"/>
      <c r="H105" s="370"/>
      <c r="I105" s="370"/>
      <c r="J105" s="370"/>
      <c r="K105" s="370"/>
      <c r="L105" s="370"/>
      <c r="M105" s="370"/>
      <c r="N105" s="370"/>
      <c r="O105" s="370"/>
      <c r="P105" s="370"/>
      <c r="Q105" s="370"/>
      <c r="R105" s="57"/>
      <c r="S105" s="46"/>
    </row>
    <row r="106" spans="1:34" s="43" customFormat="1" ht="15" x14ac:dyDescent="0.25">
      <c r="C106" s="367"/>
      <c r="D106" s="371" t="s">
        <v>42</v>
      </c>
      <c r="E106" s="372"/>
      <c r="F106" s="372"/>
      <c r="G106" s="27" t="s">
        <v>83</v>
      </c>
      <c r="H106" s="27" t="s">
        <v>84</v>
      </c>
      <c r="I106" s="27" t="s">
        <v>85</v>
      </c>
      <c r="J106" s="27" t="s">
        <v>86</v>
      </c>
      <c r="K106" s="27" t="s">
        <v>87</v>
      </c>
      <c r="L106" s="27" t="s">
        <v>88</v>
      </c>
      <c r="M106" s="28" t="s">
        <v>89</v>
      </c>
      <c r="N106" s="28" t="s">
        <v>90</v>
      </c>
      <c r="O106" s="28" t="s">
        <v>91</v>
      </c>
      <c r="P106" s="28" t="s">
        <v>92</v>
      </c>
      <c r="Q106" s="28" t="s">
        <v>93</v>
      </c>
      <c r="R106" s="28" t="s">
        <v>94</v>
      </c>
      <c r="S106" s="29" t="s">
        <v>64</v>
      </c>
    </row>
    <row r="107" spans="1:34" s="43" customFormat="1" ht="15" x14ac:dyDescent="0.25">
      <c r="C107" s="368"/>
      <c r="D107" s="372" t="s">
        <v>95</v>
      </c>
      <c r="E107" s="372"/>
      <c r="F107" s="372"/>
      <c r="G107" s="180">
        <f>SUMIF($D$18:$D$61,"ADMINISTRATIVO",F18:F61)</f>
        <v>0</v>
      </c>
      <c r="H107" s="180">
        <f t="shared" ref="H107:R107" si="3">SUMIF($D$18:$D$61,"ADMINISTRATIVO",G18:G61)</f>
        <v>0</v>
      </c>
      <c r="I107" s="180">
        <f t="shared" si="3"/>
        <v>0</v>
      </c>
      <c r="J107" s="180">
        <f t="shared" si="3"/>
        <v>0</v>
      </c>
      <c r="K107" s="180">
        <f t="shared" si="3"/>
        <v>0</v>
      </c>
      <c r="L107" s="180">
        <f t="shared" si="3"/>
        <v>0</v>
      </c>
      <c r="M107" s="180">
        <f t="shared" si="3"/>
        <v>0</v>
      </c>
      <c r="N107" s="180">
        <f t="shared" si="3"/>
        <v>0</v>
      </c>
      <c r="O107" s="180">
        <f t="shared" si="3"/>
        <v>0</v>
      </c>
      <c r="P107" s="180">
        <f t="shared" si="3"/>
        <v>0</v>
      </c>
      <c r="Q107" s="180">
        <f t="shared" si="3"/>
        <v>0</v>
      </c>
      <c r="R107" s="180">
        <f t="shared" si="3"/>
        <v>0</v>
      </c>
      <c r="S107" s="58">
        <f>SUM(G107:R107)</f>
        <v>0</v>
      </c>
    </row>
    <row r="108" spans="1:34" s="43" customFormat="1" ht="15" x14ac:dyDescent="0.25">
      <c r="C108" s="368"/>
      <c r="D108" s="375" t="s">
        <v>302</v>
      </c>
      <c r="E108" s="376"/>
      <c r="F108" s="371"/>
      <c r="G108" s="180">
        <f>SUMIF($D$18:$D$61,"TÉCNICO",F18:F61)</f>
        <v>0</v>
      </c>
      <c r="H108" s="180">
        <f t="shared" ref="H108:R108" si="4">SUMIF($D$18:$D$61,"TÉCNICO",G18:G61)</f>
        <v>0</v>
      </c>
      <c r="I108" s="180">
        <f t="shared" si="4"/>
        <v>0</v>
      </c>
      <c r="J108" s="180">
        <f t="shared" si="4"/>
        <v>0</v>
      </c>
      <c r="K108" s="180">
        <f t="shared" si="4"/>
        <v>0</v>
      </c>
      <c r="L108" s="180">
        <f t="shared" si="4"/>
        <v>0</v>
      </c>
      <c r="M108" s="180">
        <f t="shared" si="4"/>
        <v>0</v>
      </c>
      <c r="N108" s="180">
        <f t="shared" si="4"/>
        <v>0</v>
      </c>
      <c r="O108" s="180">
        <f t="shared" si="4"/>
        <v>0</v>
      </c>
      <c r="P108" s="180">
        <f t="shared" si="4"/>
        <v>0</v>
      </c>
      <c r="Q108" s="180">
        <f t="shared" si="4"/>
        <v>0</v>
      </c>
      <c r="R108" s="180">
        <f t="shared" si="4"/>
        <v>0</v>
      </c>
      <c r="S108" s="58">
        <f>SUM(G108:R108)</f>
        <v>0</v>
      </c>
    </row>
    <row r="109" spans="1:34" s="43" customFormat="1" ht="15" x14ac:dyDescent="0.25">
      <c r="C109" s="368"/>
      <c r="D109" s="372" t="s">
        <v>71</v>
      </c>
      <c r="E109" s="372"/>
      <c r="F109" s="372"/>
      <c r="G109" s="180">
        <f>SUMIF($D$18:$D$61,"MANTENIMIENTO",F18:F61)</f>
        <v>0</v>
      </c>
      <c r="H109" s="180">
        <f t="shared" ref="H109:R109" si="5">SUMIF($D$18:$D$61,"MANTENIMIENTO",G18:G61)</f>
        <v>0</v>
      </c>
      <c r="I109" s="180">
        <f t="shared" si="5"/>
        <v>0</v>
      </c>
      <c r="J109" s="180">
        <f t="shared" si="5"/>
        <v>0</v>
      </c>
      <c r="K109" s="180">
        <f t="shared" si="5"/>
        <v>0</v>
      </c>
      <c r="L109" s="180">
        <f t="shared" si="5"/>
        <v>0</v>
      </c>
      <c r="M109" s="180">
        <f t="shared" si="5"/>
        <v>0</v>
      </c>
      <c r="N109" s="180">
        <f t="shared" si="5"/>
        <v>0</v>
      </c>
      <c r="O109" s="180">
        <f t="shared" si="5"/>
        <v>0</v>
      </c>
      <c r="P109" s="180">
        <f t="shared" si="5"/>
        <v>0</v>
      </c>
      <c r="Q109" s="180">
        <f t="shared" si="5"/>
        <v>0</v>
      </c>
      <c r="R109" s="180">
        <f t="shared" si="5"/>
        <v>0</v>
      </c>
      <c r="S109" s="58">
        <f>SUM(G109:R109)</f>
        <v>0</v>
      </c>
    </row>
    <row r="110" spans="1:34" s="43" customFormat="1" ht="15.75" thickBot="1" x14ac:dyDescent="0.3">
      <c r="C110" s="369"/>
      <c r="D110" s="373" t="s">
        <v>64</v>
      </c>
      <c r="E110" s="374"/>
      <c r="F110" s="374"/>
      <c r="G110" s="173">
        <f t="shared" ref="G110:S110" si="6">SUM(G107:G109)</f>
        <v>0</v>
      </c>
      <c r="H110" s="173">
        <f t="shared" si="6"/>
        <v>0</v>
      </c>
      <c r="I110" s="173">
        <f t="shared" si="6"/>
        <v>0</v>
      </c>
      <c r="J110" s="173">
        <f t="shared" si="6"/>
        <v>0</v>
      </c>
      <c r="K110" s="173">
        <f t="shared" si="6"/>
        <v>0</v>
      </c>
      <c r="L110" s="173">
        <f t="shared" si="6"/>
        <v>0</v>
      </c>
      <c r="M110" s="173">
        <f t="shared" si="6"/>
        <v>0</v>
      </c>
      <c r="N110" s="173">
        <f t="shared" si="6"/>
        <v>0</v>
      </c>
      <c r="O110" s="173">
        <f t="shared" si="6"/>
        <v>0</v>
      </c>
      <c r="P110" s="173">
        <f t="shared" si="6"/>
        <v>0</v>
      </c>
      <c r="Q110" s="173">
        <f t="shared" si="6"/>
        <v>0</v>
      </c>
      <c r="R110" s="173">
        <f t="shared" si="6"/>
        <v>0</v>
      </c>
      <c r="S110" s="31">
        <f t="shared" si="6"/>
        <v>0</v>
      </c>
    </row>
    <row r="111" spans="1:34" s="43" customFormat="1" ht="15" x14ac:dyDescent="0.25">
      <c r="R111" s="57"/>
      <c r="S111" s="46"/>
    </row>
    <row r="112" spans="1:34" s="43" customFormat="1" ht="15" x14ac:dyDescent="0.25">
      <c r="R112" s="57"/>
      <c r="S112" s="46"/>
    </row>
    <row r="113" spans="18:34" s="43" customFormat="1" ht="15" x14ac:dyDescent="0.25">
      <c r="R113" s="57"/>
      <c r="S113" s="46"/>
    </row>
    <row r="114" spans="18:34" s="43" customFormat="1" ht="15" x14ac:dyDescent="0.25">
      <c r="R114" s="57"/>
      <c r="S114" s="46"/>
    </row>
    <row r="115" spans="18:34" s="43" customFormat="1" ht="15" x14ac:dyDescent="0.25">
      <c r="R115" s="57"/>
      <c r="S115" s="46"/>
    </row>
    <row r="116" spans="18:34" s="43" customFormat="1" ht="15" x14ac:dyDescent="0.25">
      <c r="R116" s="57"/>
      <c r="S116" s="46"/>
    </row>
    <row r="117" spans="18:34" s="43" customFormat="1" ht="15" x14ac:dyDescent="0.25">
      <c r="R117" s="57"/>
      <c r="S117" s="46"/>
    </row>
    <row r="118" spans="18:34" s="43" customFormat="1" ht="15" x14ac:dyDescent="0.25">
      <c r="R118" s="57"/>
      <c r="S118" s="46"/>
    </row>
    <row r="119" spans="18:34" s="43" customFormat="1" ht="15" x14ac:dyDescent="0.25">
      <c r="R119" s="57"/>
      <c r="S119" s="46"/>
    </row>
    <row r="120" spans="18:34" s="43" customFormat="1" ht="15" x14ac:dyDescent="0.25">
      <c r="R120" s="57"/>
      <c r="S120" s="46"/>
    </row>
    <row r="121" spans="18:34" s="43" customFormat="1" ht="15" x14ac:dyDescent="0.25">
      <c r="R121" s="57"/>
      <c r="S121" s="46"/>
    </row>
    <row r="122" spans="18:34" s="43" customFormat="1" ht="15" x14ac:dyDescent="0.25">
      <c r="R122" s="57"/>
      <c r="S122" s="46"/>
    </row>
    <row r="123" spans="18:34" s="43" customFormat="1" ht="15" x14ac:dyDescent="0.25">
      <c r="R123" s="57"/>
      <c r="S123" s="46"/>
    </row>
    <row r="124" spans="18:34" s="47" customFormat="1" ht="15" x14ac:dyDescent="0.25">
      <c r="R124" s="59"/>
      <c r="S124" s="60"/>
      <c r="Y124" s="43"/>
      <c r="Z124" s="43"/>
      <c r="AA124" s="43"/>
      <c r="AB124" s="43"/>
      <c r="AC124" s="43"/>
      <c r="AD124" s="43"/>
      <c r="AE124" s="43"/>
      <c r="AF124" s="43"/>
      <c r="AG124" s="43"/>
      <c r="AH124" s="43"/>
    </row>
    <row r="125" spans="18:34" s="47" customFormat="1" ht="15" x14ac:dyDescent="0.25">
      <c r="R125" s="59"/>
      <c r="S125" s="60"/>
      <c r="Y125" s="43"/>
      <c r="Z125" s="43"/>
      <c r="AA125" s="43"/>
      <c r="AB125" s="43"/>
      <c r="AC125" s="43"/>
      <c r="AD125" s="43"/>
      <c r="AE125" s="43"/>
      <c r="AF125" s="43"/>
      <c r="AG125" s="43"/>
      <c r="AH125" s="43"/>
    </row>
    <row r="126" spans="18:34" s="47" customFormat="1" ht="15" x14ac:dyDescent="0.25">
      <c r="R126" s="59"/>
      <c r="S126" s="60"/>
      <c r="Y126" s="43"/>
      <c r="Z126" s="43"/>
      <c r="AA126" s="43"/>
      <c r="AB126" s="43"/>
      <c r="AC126" s="43"/>
      <c r="AD126" s="43"/>
      <c r="AE126" s="43"/>
      <c r="AF126" s="43"/>
      <c r="AG126" s="43"/>
      <c r="AH126" s="43"/>
    </row>
    <row r="127" spans="18:34" s="47" customFormat="1" ht="15" x14ac:dyDescent="0.25">
      <c r="R127" s="59"/>
      <c r="S127" s="60"/>
      <c r="Y127" s="43"/>
      <c r="Z127" s="43"/>
      <c r="AA127" s="43"/>
      <c r="AB127" s="43"/>
      <c r="AC127" s="43"/>
      <c r="AD127" s="43"/>
      <c r="AE127" s="43"/>
      <c r="AF127" s="43"/>
      <c r="AG127" s="43"/>
      <c r="AH127" s="43"/>
    </row>
    <row r="128" spans="18:34" s="47" customFormat="1" ht="15" x14ac:dyDescent="0.25">
      <c r="R128" s="59"/>
      <c r="S128" s="60"/>
      <c r="Y128" s="43"/>
      <c r="Z128" s="43"/>
      <c r="AA128" s="43"/>
      <c r="AB128" s="43"/>
      <c r="AC128" s="43"/>
      <c r="AD128" s="43"/>
      <c r="AE128" s="43"/>
      <c r="AF128" s="43"/>
      <c r="AG128" s="43"/>
      <c r="AH128" s="43"/>
    </row>
    <row r="129" spans="18:34" s="47" customFormat="1" ht="15" x14ac:dyDescent="0.25">
      <c r="R129" s="59"/>
      <c r="S129" s="60"/>
      <c r="Y129" s="43"/>
      <c r="Z129" s="43"/>
      <c r="AA129" s="43"/>
      <c r="AB129" s="43"/>
      <c r="AC129" s="43"/>
      <c r="AD129" s="43"/>
      <c r="AE129" s="43"/>
      <c r="AF129" s="43"/>
      <c r="AG129" s="43"/>
      <c r="AH129" s="43"/>
    </row>
    <row r="130" spans="18:34" s="47" customFormat="1" ht="15" x14ac:dyDescent="0.25">
      <c r="R130" s="59"/>
      <c r="S130" s="60"/>
      <c r="Y130" s="43"/>
      <c r="Z130" s="43"/>
      <c r="AA130" s="43"/>
      <c r="AB130" s="43"/>
      <c r="AC130" s="43"/>
      <c r="AD130" s="43"/>
      <c r="AE130" s="43"/>
      <c r="AF130" s="43"/>
      <c r="AG130" s="43"/>
      <c r="AH130" s="43"/>
    </row>
    <row r="131" spans="18:34" s="47" customFormat="1" ht="15" x14ac:dyDescent="0.25">
      <c r="R131" s="59"/>
      <c r="S131" s="60"/>
      <c r="Y131" s="43"/>
      <c r="Z131" s="43"/>
      <c r="AA131" s="43"/>
      <c r="AB131" s="43"/>
      <c r="AC131" s="43"/>
      <c r="AD131" s="43"/>
      <c r="AE131" s="43"/>
      <c r="AF131" s="43"/>
      <c r="AG131" s="43"/>
      <c r="AH131" s="43"/>
    </row>
    <row r="132" spans="18:34" s="47" customFormat="1" ht="15" x14ac:dyDescent="0.25">
      <c r="R132" s="59"/>
      <c r="S132" s="60"/>
      <c r="Y132" s="43"/>
      <c r="Z132" s="43"/>
      <c r="AA132" s="43"/>
      <c r="AB132" s="43"/>
      <c r="AC132" s="43"/>
      <c r="AD132" s="43"/>
      <c r="AE132" s="43"/>
      <c r="AF132" s="43"/>
      <c r="AG132" s="43"/>
      <c r="AH132" s="43"/>
    </row>
    <row r="133" spans="18:34" s="47" customFormat="1" ht="15" x14ac:dyDescent="0.25">
      <c r="R133" s="59"/>
      <c r="S133" s="60"/>
      <c r="Y133" s="43"/>
      <c r="Z133" s="43"/>
      <c r="AA133" s="43"/>
      <c r="AB133" s="43"/>
      <c r="AC133" s="43"/>
      <c r="AD133" s="43"/>
      <c r="AE133" s="43"/>
      <c r="AF133" s="43"/>
      <c r="AG133" s="43"/>
      <c r="AH133" s="43"/>
    </row>
    <row r="134" spans="18:34" s="47" customFormat="1" ht="15" x14ac:dyDescent="0.25">
      <c r="R134" s="59"/>
      <c r="S134" s="60"/>
      <c r="Y134" s="43"/>
      <c r="Z134" s="43"/>
      <c r="AA134" s="43"/>
      <c r="AB134" s="43"/>
      <c r="AC134" s="43"/>
      <c r="AD134" s="43"/>
      <c r="AE134" s="43"/>
      <c r="AF134" s="43"/>
      <c r="AG134" s="43"/>
      <c r="AH134" s="43"/>
    </row>
    <row r="135" spans="18:34" s="47" customFormat="1" ht="15" x14ac:dyDescent="0.25">
      <c r="R135" s="59"/>
      <c r="S135" s="60"/>
      <c r="Y135" s="43"/>
      <c r="Z135" s="43"/>
      <c r="AA135" s="43"/>
      <c r="AB135" s="43"/>
      <c r="AC135" s="43"/>
      <c r="AD135" s="43"/>
      <c r="AE135" s="43"/>
      <c r="AF135" s="43"/>
      <c r="AG135" s="43"/>
      <c r="AH135" s="43"/>
    </row>
    <row r="136" spans="18:34" s="47" customFormat="1" ht="15" x14ac:dyDescent="0.25">
      <c r="R136" s="59"/>
      <c r="S136" s="60"/>
      <c r="Y136" s="43"/>
      <c r="Z136" s="43"/>
      <c r="AA136" s="43"/>
      <c r="AB136" s="43"/>
      <c r="AC136" s="43"/>
      <c r="AD136" s="43"/>
      <c r="AE136" s="43"/>
      <c r="AF136" s="43"/>
      <c r="AG136" s="43"/>
      <c r="AH136" s="43"/>
    </row>
    <row r="137" spans="18:34" s="47" customFormat="1" ht="15" x14ac:dyDescent="0.25">
      <c r="R137" s="59"/>
      <c r="S137" s="60"/>
      <c r="Y137" s="43"/>
      <c r="Z137" s="43"/>
      <c r="AA137" s="43"/>
      <c r="AB137" s="43"/>
      <c r="AC137" s="43"/>
      <c r="AD137" s="43"/>
      <c r="AE137" s="43"/>
      <c r="AF137" s="43"/>
      <c r="AG137" s="43"/>
      <c r="AH137" s="43"/>
    </row>
    <row r="138" spans="18:34" s="47" customFormat="1" ht="15" x14ac:dyDescent="0.25">
      <c r="R138" s="59"/>
      <c r="S138" s="60"/>
      <c r="Y138" s="43"/>
      <c r="Z138" s="43"/>
      <c r="AA138" s="43"/>
      <c r="AB138" s="43"/>
      <c r="AC138" s="43"/>
      <c r="AD138" s="43"/>
      <c r="AE138" s="43"/>
      <c r="AF138" s="43"/>
      <c r="AG138" s="43"/>
      <c r="AH138" s="43"/>
    </row>
    <row r="139" spans="18:34" s="47" customFormat="1" ht="15" x14ac:dyDescent="0.25">
      <c r="R139" s="59"/>
      <c r="S139" s="60"/>
      <c r="Y139" s="43"/>
      <c r="Z139" s="43"/>
      <c r="AA139" s="43"/>
      <c r="AB139" s="43"/>
      <c r="AC139" s="43"/>
      <c r="AD139" s="43"/>
      <c r="AE139" s="43"/>
      <c r="AF139" s="43"/>
      <c r="AG139" s="43"/>
      <c r="AH139" s="43"/>
    </row>
    <row r="140" spans="18:34" s="47" customFormat="1" ht="15" x14ac:dyDescent="0.25">
      <c r="R140" s="59"/>
      <c r="S140" s="60"/>
      <c r="Y140" s="43"/>
      <c r="Z140" s="43"/>
      <c r="AA140" s="43"/>
      <c r="AB140" s="43"/>
      <c r="AC140" s="43"/>
      <c r="AD140" s="43"/>
      <c r="AE140" s="43"/>
      <c r="AF140" s="43"/>
      <c r="AG140" s="43"/>
      <c r="AH140" s="43"/>
    </row>
    <row r="141" spans="18:34" s="47" customFormat="1" ht="15" x14ac:dyDescent="0.25">
      <c r="R141" s="59"/>
      <c r="S141" s="60"/>
      <c r="Y141" s="43"/>
      <c r="Z141" s="43"/>
      <c r="AA141" s="43"/>
      <c r="AB141" s="43"/>
      <c r="AC141" s="43"/>
      <c r="AD141" s="43"/>
      <c r="AE141" s="43"/>
      <c r="AF141" s="43"/>
      <c r="AG141" s="43"/>
      <c r="AH141" s="43"/>
    </row>
    <row r="142" spans="18:34" s="47" customFormat="1" ht="15" x14ac:dyDescent="0.25">
      <c r="R142" s="59"/>
      <c r="S142" s="60"/>
      <c r="Y142" s="43"/>
      <c r="Z142" s="43"/>
      <c r="AA142" s="43"/>
      <c r="AB142" s="43"/>
      <c r="AC142" s="43"/>
      <c r="AD142" s="43"/>
      <c r="AE142" s="43"/>
      <c r="AF142" s="43"/>
      <c r="AG142" s="43"/>
      <c r="AH142" s="43"/>
    </row>
    <row r="143" spans="18:34" s="47" customFormat="1" ht="15" x14ac:dyDescent="0.25">
      <c r="R143" s="59"/>
      <c r="S143" s="60"/>
      <c r="Y143" s="43"/>
      <c r="Z143" s="43"/>
      <c r="AA143" s="43"/>
      <c r="AB143" s="43"/>
      <c r="AC143" s="43"/>
      <c r="AD143" s="43"/>
      <c r="AE143" s="43"/>
      <c r="AF143" s="43"/>
      <c r="AG143" s="43"/>
      <c r="AH143" s="43"/>
    </row>
    <row r="144" spans="18:34" s="47" customFormat="1" ht="15" x14ac:dyDescent="0.25">
      <c r="R144" s="59"/>
      <c r="S144" s="60"/>
      <c r="Y144" s="43"/>
      <c r="Z144" s="43"/>
      <c r="AA144" s="43"/>
      <c r="AB144" s="43"/>
      <c r="AC144" s="43"/>
      <c r="AD144" s="43"/>
      <c r="AE144" s="43"/>
      <c r="AF144" s="43"/>
      <c r="AG144" s="43"/>
      <c r="AH144" s="43"/>
    </row>
    <row r="145" spans="18:34" s="47" customFormat="1" ht="15" x14ac:dyDescent="0.25">
      <c r="R145" s="59"/>
      <c r="S145" s="60"/>
      <c r="Y145" s="43"/>
      <c r="Z145" s="43"/>
      <c r="AA145" s="43"/>
      <c r="AB145" s="43"/>
      <c r="AC145" s="43"/>
      <c r="AD145" s="43"/>
      <c r="AE145" s="43"/>
      <c r="AF145" s="43"/>
      <c r="AG145" s="43"/>
      <c r="AH145" s="43"/>
    </row>
    <row r="146" spans="18:34" s="47" customFormat="1" ht="15" x14ac:dyDescent="0.25">
      <c r="R146" s="59"/>
      <c r="S146" s="60"/>
      <c r="Y146" s="43"/>
      <c r="Z146" s="43"/>
      <c r="AA146" s="43"/>
      <c r="AB146" s="43"/>
      <c r="AC146" s="43"/>
      <c r="AD146" s="43"/>
      <c r="AE146" s="43"/>
      <c r="AF146" s="43"/>
      <c r="AG146" s="43"/>
      <c r="AH146" s="43"/>
    </row>
    <row r="147" spans="18:34" s="47" customFormat="1" ht="15" x14ac:dyDescent="0.25">
      <c r="R147" s="59"/>
      <c r="S147" s="60"/>
      <c r="Y147" s="43"/>
      <c r="Z147" s="43"/>
      <c r="AA147" s="43"/>
      <c r="AB147" s="43"/>
      <c r="AC147" s="43"/>
      <c r="AD147" s="43"/>
      <c r="AE147" s="43"/>
      <c r="AF147" s="43"/>
      <c r="AG147" s="43"/>
      <c r="AH147" s="43"/>
    </row>
    <row r="148" spans="18:34" s="47" customFormat="1" ht="15" x14ac:dyDescent="0.25">
      <c r="R148" s="59"/>
      <c r="S148" s="60"/>
      <c r="Y148" s="43"/>
      <c r="Z148" s="43"/>
      <c r="AA148" s="43"/>
      <c r="AB148" s="43"/>
      <c r="AC148" s="43"/>
      <c r="AD148" s="43"/>
      <c r="AE148" s="43"/>
      <c r="AF148" s="43"/>
      <c r="AG148" s="43"/>
      <c r="AH148" s="43"/>
    </row>
    <row r="149" spans="18:34" s="47" customFormat="1" ht="15" x14ac:dyDescent="0.25">
      <c r="R149" s="59"/>
      <c r="S149" s="60"/>
      <c r="Y149" s="43"/>
      <c r="Z149" s="43"/>
      <c r="AA149" s="43"/>
      <c r="AB149" s="43"/>
      <c r="AC149" s="43"/>
      <c r="AD149" s="43"/>
      <c r="AE149" s="43"/>
      <c r="AF149" s="43"/>
      <c r="AG149" s="43"/>
      <c r="AH149" s="43"/>
    </row>
    <row r="150" spans="18:34" s="47" customFormat="1" ht="15" x14ac:dyDescent="0.25">
      <c r="R150" s="59"/>
      <c r="S150" s="60"/>
      <c r="Y150" s="43"/>
      <c r="Z150" s="43"/>
      <c r="AA150" s="43"/>
      <c r="AB150" s="43"/>
      <c r="AC150" s="43"/>
      <c r="AD150" s="43"/>
      <c r="AE150" s="43"/>
      <c r="AF150" s="43"/>
      <c r="AG150" s="43"/>
      <c r="AH150" s="43"/>
    </row>
    <row r="151" spans="18:34" s="47" customFormat="1" ht="15" x14ac:dyDescent="0.25">
      <c r="R151" s="59"/>
      <c r="S151" s="60"/>
      <c r="Y151" s="43"/>
      <c r="Z151" s="43"/>
      <c r="AA151" s="43"/>
      <c r="AB151" s="43"/>
      <c r="AC151" s="43"/>
      <c r="AD151" s="43"/>
      <c r="AE151" s="43"/>
      <c r="AF151" s="43"/>
      <c r="AG151" s="43"/>
      <c r="AH151" s="43"/>
    </row>
    <row r="152" spans="18:34" s="47" customFormat="1" ht="15" x14ac:dyDescent="0.25">
      <c r="R152" s="59"/>
      <c r="S152" s="60"/>
      <c r="Y152" s="43"/>
      <c r="Z152" s="43"/>
      <c r="AA152" s="43"/>
      <c r="AB152" s="43"/>
      <c r="AC152" s="43"/>
      <c r="AD152" s="43"/>
      <c r="AE152" s="43"/>
      <c r="AF152" s="43"/>
      <c r="AG152" s="43"/>
      <c r="AH152" s="43"/>
    </row>
    <row r="153" spans="18:34" ht="15" x14ac:dyDescent="0.25">
      <c r="R153"/>
      <c r="S153"/>
      <c r="Y153" s="10"/>
      <c r="Z153" s="10"/>
      <c r="AA153" s="10"/>
      <c r="AB153" s="10"/>
      <c r="AC153" s="10"/>
      <c r="AD153" s="10"/>
      <c r="AE153" s="10"/>
      <c r="AF153" s="10"/>
      <c r="AG153" s="10"/>
      <c r="AH153" s="10"/>
    </row>
    <row r="154" spans="18:34" ht="15" x14ac:dyDescent="0.25">
      <c r="R154"/>
      <c r="S154"/>
      <c r="Y154" s="10"/>
      <c r="Z154" s="10"/>
      <c r="AA154" s="10"/>
      <c r="AB154" s="10"/>
      <c r="AC154" s="10"/>
      <c r="AD154" s="10"/>
      <c r="AE154" s="10"/>
      <c r="AF154" s="10"/>
      <c r="AG154" s="10"/>
      <c r="AH154" s="10"/>
    </row>
    <row r="155" spans="18:34" ht="15" x14ac:dyDescent="0.25">
      <c r="R155"/>
      <c r="S155"/>
      <c r="Y155" s="10"/>
      <c r="Z155" s="10"/>
      <c r="AA155" s="10"/>
      <c r="AB155" s="10"/>
      <c r="AC155" s="10"/>
      <c r="AD155" s="10"/>
      <c r="AE155" s="10"/>
      <c r="AF155" s="10"/>
      <c r="AG155" s="10"/>
      <c r="AH155" s="10"/>
    </row>
    <row r="156" spans="18:34" ht="15" x14ac:dyDescent="0.25">
      <c r="R156"/>
      <c r="S156"/>
      <c r="Y156" s="10"/>
      <c r="Z156" s="10"/>
      <c r="AA156" s="10"/>
      <c r="AB156" s="10"/>
      <c r="AC156" s="10"/>
      <c r="AD156" s="10"/>
      <c r="AE156" s="10"/>
      <c r="AF156" s="10"/>
      <c r="AG156" s="10"/>
      <c r="AH156" s="10"/>
    </row>
    <row r="157" spans="18:34" ht="15" x14ac:dyDescent="0.25">
      <c r="R157"/>
      <c r="S157"/>
      <c r="Y157" s="10"/>
      <c r="Z157" s="10"/>
      <c r="AA157" s="10"/>
      <c r="AB157" s="10"/>
      <c r="AC157" s="10"/>
      <c r="AD157" s="10"/>
      <c r="AE157" s="10"/>
      <c r="AF157" s="10"/>
      <c r="AG157" s="10"/>
      <c r="AH157" s="10"/>
    </row>
    <row r="158" spans="18:34" ht="15" x14ac:dyDescent="0.25">
      <c r="R158"/>
      <c r="S158"/>
      <c r="Y158" s="10"/>
      <c r="Z158" s="10"/>
      <c r="AA158" s="10"/>
      <c r="AB158" s="10"/>
      <c r="AC158" s="10"/>
      <c r="AD158" s="10"/>
      <c r="AE158" s="10"/>
      <c r="AF158" s="10"/>
      <c r="AG158" s="10"/>
      <c r="AH158" s="10"/>
    </row>
    <row r="159" spans="18:34" ht="15" x14ac:dyDescent="0.25">
      <c r="R159"/>
      <c r="S159"/>
      <c r="Y159" s="10"/>
      <c r="Z159" s="10"/>
      <c r="AA159" s="10"/>
      <c r="AB159" s="10"/>
      <c r="AC159" s="10"/>
      <c r="AD159" s="10"/>
      <c r="AE159" s="10"/>
      <c r="AF159" s="10"/>
      <c r="AG159" s="10"/>
      <c r="AH159" s="10"/>
    </row>
    <row r="160" spans="18:34" ht="15" x14ac:dyDescent="0.25">
      <c r="R160"/>
      <c r="S160"/>
      <c r="Y160" s="10"/>
      <c r="Z160" s="10"/>
      <c r="AA160" s="10"/>
      <c r="AB160" s="10"/>
      <c r="AC160" s="10"/>
      <c r="AD160" s="10"/>
      <c r="AE160" s="10"/>
      <c r="AF160" s="10"/>
      <c r="AG160" s="10"/>
      <c r="AH160" s="10"/>
    </row>
    <row r="161" spans="18:34" ht="15" x14ac:dyDescent="0.25">
      <c r="R161"/>
      <c r="S161"/>
      <c r="Y161" s="10"/>
      <c r="Z161" s="10"/>
      <c r="AA161" s="10"/>
      <c r="AB161" s="10"/>
      <c r="AC161" s="10"/>
      <c r="AD161" s="10"/>
      <c r="AE161" s="10"/>
      <c r="AF161" s="10"/>
      <c r="AG161" s="10"/>
      <c r="AH161" s="10"/>
    </row>
    <row r="162" spans="18:34" ht="15" x14ac:dyDescent="0.25">
      <c r="R162"/>
      <c r="S162"/>
      <c r="Y162" s="10"/>
      <c r="Z162" s="10"/>
      <c r="AA162" s="10"/>
      <c r="AB162" s="10"/>
      <c r="AC162" s="10"/>
      <c r="AD162" s="10"/>
      <c r="AE162" s="10"/>
      <c r="AF162" s="10"/>
      <c r="AG162" s="10"/>
      <c r="AH162" s="10"/>
    </row>
    <row r="163" spans="18:34" ht="15" x14ac:dyDescent="0.25">
      <c r="R163"/>
      <c r="S163"/>
      <c r="Y163" s="10"/>
      <c r="Z163" s="10"/>
      <c r="AA163" s="10"/>
      <c r="AB163" s="10"/>
      <c r="AC163" s="10"/>
      <c r="AD163" s="10"/>
      <c r="AE163" s="10"/>
      <c r="AF163" s="10"/>
      <c r="AG163" s="10"/>
      <c r="AH163" s="10"/>
    </row>
    <row r="164" spans="18:34" ht="15" x14ac:dyDescent="0.25">
      <c r="R164"/>
      <c r="S164"/>
      <c r="Y164" s="10"/>
      <c r="Z164" s="10"/>
      <c r="AA164" s="10"/>
      <c r="AB164" s="10"/>
      <c r="AC164" s="10"/>
      <c r="AD164" s="10"/>
      <c r="AE164" s="10"/>
      <c r="AF164" s="10"/>
      <c r="AG164" s="10"/>
      <c r="AH164" s="10"/>
    </row>
    <row r="165" spans="18:34" ht="15" x14ac:dyDescent="0.25">
      <c r="R165"/>
      <c r="S165"/>
      <c r="Y165" s="10"/>
      <c r="Z165" s="10"/>
      <c r="AA165" s="10"/>
      <c r="AB165" s="10"/>
      <c r="AC165" s="10"/>
      <c r="AD165" s="10"/>
      <c r="AE165" s="10"/>
      <c r="AF165" s="10"/>
      <c r="AG165" s="10"/>
      <c r="AH165" s="10"/>
    </row>
    <row r="166" spans="18:34" ht="15" x14ac:dyDescent="0.25">
      <c r="R166"/>
      <c r="S166"/>
      <c r="Y166" s="10"/>
      <c r="Z166" s="10"/>
      <c r="AA166" s="10"/>
      <c r="AB166" s="10"/>
      <c r="AC166" s="10"/>
      <c r="AD166" s="10"/>
      <c r="AE166" s="10"/>
      <c r="AF166" s="10"/>
      <c r="AG166" s="10"/>
      <c r="AH166" s="10"/>
    </row>
    <row r="167" spans="18:34" ht="15" x14ac:dyDescent="0.25">
      <c r="R167"/>
      <c r="S167"/>
      <c r="Y167" s="10"/>
      <c r="Z167" s="10"/>
      <c r="AA167" s="10"/>
      <c r="AB167" s="10"/>
      <c r="AC167" s="10"/>
      <c r="AD167" s="10"/>
      <c r="AE167" s="10"/>
      <c r="AF167" s="10"/>
      <c r="AG167" s="10"/>
      <c r="AH167" s="10"/>
    </row>
    <row r="168" spans="18:34" ht="15" x14ac:dyDescent="0.25">
      <c r="R168"/>
      <c r="S168"/>
      <c r="Y168" s="10"/>
      <c r="Z168" s="10"/>
      <c r="AA168" s="10"/>
      <c r="AB168" s="10"/>
      <c r="AC168" s="10"/>
      <c r="AD168" s="10"/>
      <c r="AE168" s="10"/>
      <c r="AF168" s="10"/>
      <c r="AG168" s="10"/>
      <c r="AH168" s="10"/>
    </row>
    <row r="169" spans="18:34" ht="15" x14ac:dyDescent="0.25">
      <c r="R169"/>
      <c r="S169"/>
      <c r="Y169" s="10"/>
      <c r="Z169" s="10"/>
      <c r="AA169" s="10"/>
      <c r="AB169" s="10"/>
      <c r="AC169" s="10"/>
      <c r="AD169" s="10"/>
      <c r="AE169" s="10"/>
      <c r="AF169" s="10"/>
      <c r="AG169" s="10"/>
      <c r="AH169" s="10"/>
    </row>
    <row r="170" spans="18:34" ht="15" x14ac:dyDescent="0.25">
      <c r="R170"/>
      <c r="S170"/>
      <c r="Y170" s="10"/>
      <c r="Z170" s="10"/>
      <c r="AA170" s="10"/>
      <c r="AB170" s="10"/>
      <c r="AC170" s="10"/>
      <c r="AD170" s="10"/>
      <c r="AE170" s="10"/>
      <c r="AF170" s="10"/>
      <c r="AG170" s="10"/>
      <c r="AH170" s="10"/>
    </row>
    <row r="171" spans="18:34" ht="15" x14ac:dyDescent="0.25">
      <c r="R171"/>
      <c r="S171"/>
      <c r="Y171" s="10"/>
      <c r="Z171" s="10"/>
      <c r="AA171" s="10"/>
      <c r="AB171" s="10"/>
      <c r="AC171" s="10"/>
      <c r="AD171" s="10"/>
      <c r="AE171" s="10"/>
      <c r="AF171" s="10"/>
      <c r="AG171" s="10"/>
      <c r="AH171" s="10"/>
    </row>
    <row r="172" spans="18:34" ht="15" x14ac:dyDescent="0.25">
      <c r="R172"/>
      <c r="S172"/>
      <c r="Y172" s="10"/>
      <c r="Z172" s="10"/>
      <c r="AA172" s="10"/>
      <c r="AB172" s="10"/>
      <c r="AC172" s="10"/>
      <c r="AD172" s="10"/>
      <c r="AE172" s="10"/>
      <c r="AF172" s="10"/>
      <c r="AG172" s="10"/>
      <c r="AH172" s="10"/>
    </row>
    <row r="173" spans="18:34" ht="15" x14ac:dyDescent="0.25">
      <c r="R173"/>
      <c r="S173"/>
      <c r="Y173" s="10"/>
      <c r="Z173" s="10"/>
      <c r="AA173" s="10"/>
      <c r="AB173" s="10"/>
      <c r="AC173" s="10"/>
      <c r="AD173" s="10"/>
      <c r="AE173" s="10"/>
      <c r="AF173" s="10"/>
      <c r="AG173" s="10"/>
      <c r="AH173" s="10"/>
    </row>
    <row r="174" spans="18:34" ht="15" x14ac:dyDescent="0.25">
      <c r="R174"/>
      <c r="S174"/>
      <c r="Y174" s="10"/>
      <c r="Z174" s="10"/>
      <c r="AA174" s="10"/>
      <c r="AB174" s="10"/>
      <c r="AC174" s="10"/>
      <c r="AD174" s="10"/>
      <c r="AE174" s="10"/>
      <c r="AF174" s="10"/>
      <c r="AG174" s="10"/>
      <c r="AH174" s="10"/>
    </row>
    <row r="175" spans="18:34" ht="15" x14ac:dyDescent="0.25">
      <c r="R175"/>
      <c r="S175"/>
      <c r="Y175" s="10"/>
      <c r="Z175" s="10"/>
      <c r="AA175" s="10"/>
      <c r="AB175" s="10"/>
      <c r="AC175" s="10"/>
      <c r="AD175" s="10"/>
      <c r="AE175" s="10"/>
      <c r="AF175" s="10"/>
      <c r="AG175" s="10"/>
      <c r="AH175" s="10"/>
    </row>
    <row r="176" spans="18:34" ht="15" x14ac:dyDescent="0.25">
      <c r="R176"/>
      <c r="S176"/>
      <c r="Y176" s="10"/>
      <c r="Z176" s="10"/>
      <c r="AA176" s="10"/>
      <c r="AB176" s="10"/>
      <c r="AC176" s="10"/>
      <c r="AD176" s="10"/>
      <c r="AE176" s="10"/>
      <c r="AF176" s="10"/>
      <c r="AG176" s="10"/>
      <c r="AH176" s="10"/>
    </row>
    <row r="177" spans="18:34" ht="15" x14ac:dyDescent="0.25">
      <c r="R177"/>
      <c r="S177"/>
      <c r="Y177" s="10"/>
      <c r="Z177" s="10"/>
      <c r="AA177" s="10"/>
      <c r="AB177" s="10"/>
      <c r="AC177" s="10"/>
      <c r="AD177" s="10"/>
      <c r="AE177" s="10"/>
      <c r="AF177" s="10"/>
      <c r="AG177" s="10"/>
      <c r="AH177" s="10"/>
    </row>
    <row r="178" spans="18:34" ht="15" x14ac:dyDescent="0.25">
      <c r="R178"/>
      <c r="S178"/>
      <c r="Y178" s="10"/>
      <c r="Z178" s="10"/>
      <c r="AA178" s="10"/>
      <c r="AB178" s="10"/>
      <c r="AC178" s="10"/>
      <c r="AD178" s="10"/>
      <c r="AE178" s="10"/>
      <c r="AF178" s="10"/>
      <c r="AG178" s="10"/>
      <c r="AH178" s="10"/>
    </row>
    <row r="179" spans="18:34" ht="15" x14ac:dyDescent="0.25">
      <c r="R179"/>
      <c r="S179"/>
      <c r="Y179" s="10"/>
      <c r="Z179" s="10"/>
      <c r="AA179" s="10"/>
      <c r="AB179" s="10"/>
      <c r="AC179" s="10"/>
      <c r="AD179" s="10"/>
      <c r="AE179" s="10"/>
      <c r="AF179" s="10"/>
      <c r="AG179" s="10"/>
      <c r="AH179" s="10"/>
    </row>
    <row r="180" spans="18:34" ht="15" x14ac:dyDescent="0.25">
      <c r="R180"/>
      <c r="S180"/>
      <c r="Y180" s="10"/>
      <c r="Z180" s="10"/>
      <c r="AA180" s="10"/>
      <c r="AB180" s="10"/>
      <c r="AC180" s="10"/>
      <c r="AD180" s="10"/>
      <c r="AE180" s="10"/>
      <c r="AF180" s="10"/>
      <c r="AG180" s="10"/>
      <c r="AH180" s="10"/>
    </row>
    <row r="181" spans="18:34" ht="15" x14ac:dyDescent="0.25">
      <c r="R181"/>
      <c r="S181"/>
      <c r="Y181" s="10"/>
      <c r="Z181" s="10"/>
      <c r="AA181" s="10"/>
      <c r="AB181" s="10"/>
      <c r="AC181" s="10"/>
      <c r="AD181" s="10"/>
      <c r="AE181" s="10"/>
      <c r="AF181" s="10"/>
      <c r="AG181" s="10"/>
      <c r="AH181" s="10"/>
    </row>
    <row r="182" spans="18:34" ht="15" x14ac:dyDescent="0.25">
      <c r="R182"/>
      <c r="S182"/>
      <c r="Y182" s="10"/>
      <c r="Z182" s="10"/>
      <c r="AA182" s="10"/>
      <c r="AB182" s="10"/>
      <c r="AC182" s="10"/>
      <c r="AD182" s="10"/>
      <c r="AE182" s="10"/>
      <c r="AF182" s="10"/>
      <c r="AG182" s="10"/>
      <c r="AH182" s="10"/>
    </row>
    <row r="183" spans="18:34" ht="15" x14ac:dyDescent="0.25">
      <c r="R183"/>
      <c r="S183"/>
      <c r="Y183" s="10"/>
      <c r="Z183" s="10"/>
      <c r="AA183" s="10"/>
      <c r="AB183" s="10"/>
      <c r="AC183" s="10"/>
      <c r="AD183" s="10"/>
      <c r="AE183" s="10"/>
      <c r="AF183" s="10"/>
      <c r="AG183" s="10"/>
      <c r="AH183" s="10"/>
    </row>
    <row r="184" spans="18:34" ht="15" x14ac:dyDescent="0.25">
      <c r="R184"/>
      <c r="S184"/>
      <c r="Y184" s="10"/>
      <c r="Z184" s="10"/>
      <c r="AA184" s="10"/>
      <c r="AB184" s="10"/>
      <c r="AC184" s="10"/>
      <c r="AD184" s="10"/>
      <c r="AE184" s="10"/>
      <c r="AF184" s="10"/>
      <c r="AG184" s="10"/>
      <c r="AH184" s="10"/>
    </row>
    <row r="185" spans="18:34" ht="15" x14ac:dyDescent="0.25">
      <c r="R185"/>
      <c r="S185"/>
      <c r="Y185" s="10"/>
      <c r="Z185" s="10"/>
      <c r="AA185" s="10"/>
      <c r="AB185" s="10"/>
      <c r="AC185" s="10"/>
      <c r="AD185" s="10"/>
      <c r="AE185" s="10"/>
      <c r="AF185" s="10"/>
      <c r="AG185" s="10"/>
      <c r="AH185" s="10"/>
    </row>
    <row r="186" spans="18:34" ht="15" x14ac:dyDescent="0.25">
      <c r="R186"/>
      <c r="S186"/>
      <c r="Y186" s="10"/>
      <c r="Z186" s="10"/>
      <c r="AA186" s="10"/>
      <c r="AB186" s="10"/>
      <c r="AC186" s="10"/>
      <c r="AD186" s="10"/>
      <c r="AE186" s="10"/>
      <c r="AF186" s="10"/>
      <c r="AG186" s="10"/>
      <c r="AH186" s="10"/>
    </row>
    <row r="187" spans="18:34" ht="15" x14ac:dyDescent="0.25">
      <c r="R187"/>
      <c r="S187"/>
      <c r="Y187" s="10"/>
      <c r="Z187" s="10"/>
      <c r="AA187" s="10"/>
      <c r="AB187" s="10"/>
      <c r="AC187" s="10"/>
      <c r="AD187" s="10"/>
      <c r="AE187" s="10"/>
      <c r="AF187" s="10"/>
      <c r="AG187" s="10"/>
      <c r="AH187" s="10"/>
    </row>
    <row r="188" spans="18:34" ht="15" x14ac:dyDescent="0.25">
      <c r="R188"/>
      <c r="S188"/>
      <c r="Y188" s="10"/>
      <c r="Z188" s="10"/>
      <c r="AA188" s="10"/>
      <c r="AB188" s="10"/>
      <c r="AC188" s="10"/>
      <c r="AD188" s="10"/>
      <c r="AE188" s="10"/>
      <c r="AF188" s="10"/>
      <c r="AG188" s="10"/>
      <c r="AH188" s="10"/>
    </row>
    <row r="189" spans="18:34" ht="15" x14ac:dyDescent="0.25">
      <c r="R189"/>
      <c r="S189"/>
      <c r="Y189" s="10"/>
      <c r="Z189" s="10"/>
      <c r="AA189" s="10"/>
      <c r="AB189" s="10"/>
      <c r="AC189" s="10"/>
      <c r="AD189" s="10"/>
      <c r="AE189" s="10"/>
      <c r="AF189" s="10"/>
      <c r="AG189" s="10"/>
      <c r="AH189" s="10"/>
    </row>
    <row r="190" spans="18:34" ht="15" x14ac:dyDescent="0.25">
      <c r="R190"/>
      <c r="S190"/>
      <c r="Y190" s="10"/>
      <c r="Z190" s="10"/>
      <c r="AA190" s="10"/>
      <c r="AB190" s="10"/>
      <c r="AC190" s="10"/>
      <c r="AD190" s="10"/>
      <c r="AE190" s="10"/>
      <c r="AF190" s="10"/>
      <c r="AG190" s="10"/>
      <c r="AH190" s="10"/>
    </row>
    <row r="191" spans="18:34" ht="15" x14ac:dyDescent="0.25">
      <c r="R191"/>
      <c r="S191"/>
      <c r="Y191" s="10"/>
      <c r="Z191" s="10"/>
      <c r="AA191" s="10"/>
      <c r="AB191" s="10"/>
      <c r="AC191" s="10"/>
      <c r="AD191" s="10"/>
      <c r="AE191" s="10"/>
      <c r="AF191" s="10"/>
      <c r="AG191" s="10"/>
      <c r="AH191" s="10"/>
    </row>
    <row r="192" spans="18:34" ht="15" x14ac:dyDescent="0.25">
      <c r="R192"/>
      <c r="S192"/>
      <c r="Y192" s="10"/>
      <c r="Z192" s="10"/>
      <c r="AA192" s="10"/>
      <c r="AB192" s="10"/>
      <c r="AC192" s="10"/>
      <c r="AD192" s="10"/>
      <c r="AE192" s="10"/>
      <c r="AF192" s="10"/>
      <c r="AG192" s="10"/>
      <c r="AH192" s="10"/>
    </row>
    <row r="193" spans="18:34" ht="15" x14ac:dyDescent="0.25">
      <c r="R193"/>
      <c r="S193"/>
      <c r="Y193" s="10"/>
      <c r="Z193" s="10"/>
      <c r="AA193" s="10"/>
      <c r="AB193" s="10"/>
      <c r="AC193" s="10"/>
      <c r="AD193" s="10"/>
      <c r="AE193" s="10"/>
      <c r="AF193" s="10"/>
      <c r="AG193" s="10"/>
      <c r="AH193" s="10"/>
    </row>
    <row r="194" spans="18:34" ht="15" x14ac:dyDescent="0.25">
      <c r="R194"/>
      <c r="S194"/>
      <c r="Y194" s="10"/>
      <c r="Z194" s="10"/>
      <c r="AA194" s="10"/>
      <c r="AB194" s="10"/>
      <c r="AC194" s="10"/>
      <c r="AD194" s="10"/>
      <c r="AE194" s="10"/>
      <c r="AF194" s="10"/>
      <c r="AG194" s="10"/>
      <c r="AH194" s="10"/>
    </row>
    <row r="195" spans="18:34" ht="15" x14ac:dyDescent="0.25">
      <c r="R195"/>
      <c r="S195"/>
      <c r="Y195" s="10"/>
      <c r="Z195" s="10"/>
      <c r="AA195" s="10"/>
      <c r="AB195" s="10"/>
      <c r="AC195" s="10"/>
      <c r="AD195" s="10"/>
      <c r="AE195" s="10"/>
      <c r="AF195" s="10"/>
      <c r="AG195" s="10"/>
      <c r="AH195" s="10"/>
    </row>
    <row r="196" spans="18:34" ht="15" x14ac:dyDescent="0.25">
      <c r="R196"/>
      <c r="S196"/>
      <c r="Y196" s="10"/>
      <c r="Z196" s="10"/>
      <c r="AA196" s="10"/>
      <c r="AB196" s="10"/>
      <c r="AC196" s="10"/>
      <c r="AD196" s="10"/>
      <c r="AE196" s="10"/>
      <c r="AF196" s="10"/>
      <c r="AG196" s="10"/>
      <c r="AH196" s="10"/>
    </row>
    <row r="197" spans="18:34" ht="15" x14ac:dyDescent="0.25">
      <c r="R197"/>
      <c r="S197"/>
      <c r="Y197" s="10"/>
      <c r="Z197" s="10"/>
      <c r="AA197" s="10"/>
      <c r="AB197" s="10"/>
      <c r="AC197" s="10"/>
      <c r="AD197" s="10"/>
      <c r="AE197" s="10"/>
      <c r="AF197" s="10"/>
      <c r="AG197" s="10"/>
      <c r="AH197" s="10"/>
    </row>
    <row r="198" spans="18:34" ht="15" x14ac:dyDescent="0.25">
      <c r="R198"/>
      <c r="S198"/>
      <c r="Y198" s="10"/>
      <c r="Z198" s="10"/>
      <c r="AA198" s="10"/>
      <c r="AB198" s="10"/>
      <c r="AC198" s="10"/>
      <c r="AD198" s="10"/>
      <c r="AE198" s="10"/>
      <c r="AF198" s="10"/>
      <c r="AG198" s="10"/>
      <c r="AH198" s="10"/>
    </row>
    <row r="199" spans="18:34" ht="15" x14ac:dyDescent="0.25">
      <c r="R199"/>
      <c r="S199"/>
      <c r="Y199" s="10"/>
      <c r="Z199" s="10"/>
      <c r="AA199" s="10"/>
      <c r="AB199" s="10"/>
      <c r="AC199" s="10"/>
      <c r="AD199" s="10"/>
      <c r="AE199" s="10"/>
      <c r="AF199" s="10"/>
      <c r="AG199" s="10"/>
      <c r="AH199" s="10"/>
    </row>
    <row r="200" spans="18:34" ht="15" x14ac:dyDescent="0.25">
      <c r="R200"/>
      <c r="S200"/>
      <c r="Y200" s="10"/>
      <c r="Z200" s="10"/>
      <c r="AA200" s="10"/>
      <c r="AB200" s="10"/>
      <c r="AC200" s="10"/>
      <c r="AD200" s="10"/>
      <c r="AE200" s="10"/>
      <c r="AF200" s="10"/>
      <c r="AG200" s="10"/>
      <c r="AH200" s="10"/>
    </row>
    <row r="201" spans="18:34" ht="15" x14ac:dyDescent="0.25">
      <c r="R201"/>
      <c r="S201"/>
      <c r="Y201" s="10"/>
      <c r="Z201" s="10"/>
      <c r="AA201" s="10"/>
      <c r="AB201" s="10"/>
      <c r="AC201" s="10"/>
      <c r="AD201" s="10"/>
      <c r="AE201" s="10"/>
      <c r="AF201" s="10"/>
      <c r="AG201" s="10"/>
      <c r="AH201" s="10"/>
    </row>
    <row r="202" spans="18:34" ht="15" x14ac:dyDescent="0.25">
      <c r="R202"/>
      <c r="S202"/>
      <c r="Y202" s="10"/>
      <c r="Z202" s="10"/>
      <c r="AA202" s="10"/>
      <c r="AB202" s="10"/>
      <c r="AC202" s="10"/>
      <c r="AD202" s="10"/>
      <c r="AE202" s="10"/>
      <c r="AF202" s="10"/>
      <c r="AG202" s="10"/>
      <c r="AH202" s="10"/>
    </row>
    <row r="203" spans="18:34" ht="15" x14ac:dyDescent="0.25">
      <c r="R203"/>
      <c r="S203"/>
      <c r="Y203" s="10"/>
      <c r="Z203" s="10"/>
      <c r="AA203" s="10"/>
      <c r="AB203" s="10"/>
      <c r="AC203" s="10"/>
      <c r="AD203" s="10"/>
      <c r="AE203" s="10"/>
      <c r="AF203" s="10"/>
      <c r="AG203" s="10"/>
      <c r="AH203" s="10"/>
    </row>
    <row r="204" spans="18:34" ht="15" x14ac:dyDescent="0.25">
      <c r="R204"/>
      <c r="S204"/>
      <c r="Y204" s="10"/>
      <c r="Z204" s="10"/>
      <c r="AA204" s="10"/>
      <c r="AB204" s="10"/>
      <c r="AC204" s="10"/>
      <c r="AD204" s="10"/>
      <c r="AE204" s="10"/>
      <c r="AF204" s="10"/>
      <c r="AG204" s="10"/>
      <c r="AH204" s="10"/>
    </row>
    <row r="205" spans="18:34" ht="15" x14ac:dyDescent="0.25">
      <c r="R205"/>
      <c r="S205"/>
      <c r="Y205" s="10"/>
      <c r="Z205" s="10"/>
      <c r="AA205" s="10"/>
      <c r="AB205" s="10"/>
      <c r="AC205" s="10"/>
      <c r="AD205" s="10"/>
      <c r="AE205" s="10"/>
      <c r="AF205" s="10"/>
      <c r="AG205" s="10"/>
      <c r="AH205" s="10"/>
    </row>
    <row r="206" spans="18:34" ht="15" x14ac:dyDescent="0.25">
      <c r="R206"/>
      <c r="S206"/>
      <c r="Y206" s="10"/>
      <c r="Z206" s="10"/>
      <c r="AA206" s="10"/>
      <c r="AB206" s="10"/>
      <c r="AC206" s="10"/>
      <c r="AD206" s="10"/>
      <c r="AE206" s="10"/>
      <c r="AF206" s="10"/>
      <c r="AG206" s="10"/>
      <c r="AH206" s="10"/>
    </row>
    <row r="207" spans="18:34" ht="15" x14ac:dyDescent="0.25">
      <c r="R207"/>
      <c r="S207"/>
      <c r="Y207" s="10"/>
      <c r="Z207" s="10"/>
      <c r="AA207" s="10"/>
      <c r="AB207" s="10"/>
      <c r="AC207" s="10"/>
      <c r="AD207" s="10"/>
      <c r="AE207" s="10"/>
      <c r="AF207" s="10"/>
      <c r="AG207" s="10"/>
      <c r="AH207" s="10"/>
    </row>
    <row r="208" spans="18:34" ht="15" x14ac:dyDescent="0.25">
      <c r="R208"/>
      <c r="S208"/>
      <c r="Y208" s="10"/>
      <c r="Z208" s="10"/>
      <c r="AA208" s="10"/>
      <c r="AB208" s="10"/>
      <c r="AC208" s="10"/>
      <c r="AD208" s="10"/>
      <c r="AE208" s="10"/>
      <c r="AF208" s="10"/>
      <c r="AG208" s="10"/>
      <c r="AH208" s="10"/>
    </row>
    <row r="209" spans="18:34" ht="15" x14ac:dyDescent="0.25">
      <c r="R209"/>
      <c r="S209"/>
      <c r="Y209" s="10"/>
      <c r="Z209" s="10"/>
      <c r="AA209" s="10"/>
      <c r="AB209" s="10"/>
      <c r="AC209" s="10"/>
      <c r="AD209" s="10"/>
      <c r="AE209" s="10"/>
      <c r="AF209" s="10"/>
      <c r="AG209" s="10"/>
      <c r="AH209" s="10"/>
    </row>
    <row r="210" spans="18:34" ht="15" x14ac:dyDescent="0.25">
      <c r="R210"/>
      <c r="S210"/>
      <c r="Y210" s="10"/>
      <c r="Z210" s="10"/>
      <c r="AA210" s="10"/>
      <c r="AB210" s="10"/>
      <c r="AC210" s="10"/>
      <c r="AD210" s="10"/>
      <c r="AE210" s="10"/>
      <c r="AF210" s="10"/>
      <c r="AG210" s="10"/>
      <c r="AH210" s="10"/>
    </row>
    <row r="211" spans="18:34" ht="15" x14ac:dyDescent="0.25">
      <c r="R211"/>
      <c r="S211"/>
      <c r="Y211" s="10"/>
      <c r="Z211" s="10"/>
      <c r="AA211" s="10"/>
      <c r="AB211" s="10"/>
      <c r="AC211" s="10"/>
      <c r="AD211" s="10"/>
      <c r="AE211" s="10"/>
      <c r="AF211" s="10"/>
      <c r="AG211" s="10"/>
      <c r="AH211" s="10"/>
    </row>
    <row r="212" spans="18:34" ht="15" x14ac:dyDescent="0.25">
      <c r="R212"/>
      <c r="S212"/>
      <c r="Y212" s="10"/>
      <c r="Z212" s="10"/>
      <c r="AA212" s="10"/>
      <c r="AB212" s="10"/>
      <c r="AC212" s="10"/>
      <c r="AD212" s="10"/>
      <c r="AE212" s="10"/>
      <c r="AF212" s="10"/>
      <c r="AG212" s="10"/>
      <c r="AH212" s="10"/>
    </row>
    <row r="213" spans="18:34" ht="15" x14ac:dyDescent="0.25">
      <c r="R213"/>
      <c r="S213"/>
      <c r="Y213" s="10"/>
      <c r="Z213" s="10"/>
      <c r="AA213" s="10"/>
      <c r="AB213" s="10"/>
      <c r="AC213" s="10"/>
      <c r="AD213" s="10"/>
      <c r="AE213" s="10"/>
      <c r="AF213" s="10"/>
      <c r="AG213" s="10"/>
      <c r="AH213" s="10"/>
    </row>
    <row r="214" spans="18:34" ht="15" x14ac:dyDescent="0.25">
      <c r="R214"/>
      <c r="S214"/>
      <c r="Y214" s="10"/>
      <c r="Z214" s="10"/>
      <c r="AA214" s="10"/>
      <c r="AB214" s="10"/>
      <c r="AC214" s="10"/>
      <c r="AD214" s="10"/>
      <c r="AE214" s="10"/>
      <c r="AF214" s="10"/>
      <c r="AG214" s="10"/>
      <c r="AH214" s="10"/>
    </row>
    <row r="215" spans="18:34" ht="15" x14ac:dyDescent="0.25">
      <c r="R215"/>
      <c r="S215"/>
      <c r="Y215" s="10"/>
      <c r="Z215" s="10"/>
      <c r="AA215" s="10"/>
      <c r="AB215" s="10"/>
      <c r="AC215" s="10"/>
      <c r="AD215" s="10"/>
      <c r="AE215" s="10"/>
      <c r="AF215" s="10"/>
      <c r="AG215" s="10"/>
      <c r="AH215" s="10"/>
    </row>
    <row r="216" spans="18:34" ht="15" x14ac:dyDescent="0.25">
      <c r="R216"/>
      <c r="S216"/>
      <c r="Y216" s="10"/>
      <c r="Z216" s="10"/>
      <c r="AA216" s="10"/>
      <c r="AB216" s="10"/>
      <c r="AC216" s="10"/>
      <c r="AD216" s="10"/>
      <c r="AE216" s="10"/>
      <c r="AF216" s="10"/>
      <c r="AG216" s="10"/>
      <c r="AH216" s="10"/>
    </row>
    <row r="217" spans="18:34" ht="15" x14ac:dyDescent="0.25">
      <c r="R217"/>
      <c r="S217"/>
      <c r="Y217" s="10"/>
      <c r="Z217" s="10"/>
      <c r="AA217" s="10"/>
      <c r="AB217" s="10"/>
      <c r="AC217" s="10"/>
      <c r="AD217" s="10"/>
      <c r="AE217" s="10"/>
      <c r="AF217" s="10"/>
      <c r="AG217" s="10"/>
      <c r="AH217" s="10"/>
    </row>
    <row r="218" spans="18:34" ht="15" x14ac:dyDescent="0.25">
      <c r="R218"/>
      <c r="S218"/>
      <c r="Y218" s="10"/>
      <c r="Z218" s="10"/>
      <c r="AA218" s="10"/>
      <c r="AB218" s="10"/>
      <c r="AC218" s="10"/>
      <c r="AD218" s="10"/>
      <c r="AE218" s="10"/>
      <c r="AF218" s="10"/>
      <c r="AG218" s="10"/>
      <c r="AH218" s="10"/>
    </row>
    <row r="219" spans="18:34" ht="15" x14ac:dyDescent="0.25">
      <c r="R219"/>
      <c r="S219"/>
      <c r="Y219" s="10"/>
      <c r="Z219" s="10"/>
      <c r="AA219" s="10"/>
      <c r="AB219" s="10"/>
      <c r="AC219" s="10"/>
      <c r="AD219" s="10"/>
      <c r="AE219" s="10"/>
      <c r="AF219" s="10"/>
      <c r="AG219" s="10"/>
      <c r="AH219" s="10"/>
    </row>
    <row r="220" spans="18:34" ht="15" x14ac:dyDescent="0.25">
      <c r="R220"/>
      <c r="S220"/>
      <c r="Y220" s="10"/>
      <c r="Z220" s="10"/>
      <c r="AA220" s="10"/>
      <c r="AB220" s="10"/>
      <c r="AC220" s="10"/>
      <c r="AD220" s="10"/>
      <c r="AE220" s="10"/>
      <c r="AF220" s="10"/>
      <c r="AG220" s="10"/>
      <c r="AH220" s="10"/>
    </row>
    <row r="221" spans="18:34" ht="15" x14ac:dyDescent="0.25">
      <c r="R221"/>
      <c r="S221"/>
      <c r="Y221" s="10"/>
      <c r="Z221" s="10"/>
      <c r="AA221" s="10"/>
      <c r="AB221" s="10"/>
      <c r="AC221" s="10"/>
      <c r="AD221" s="10"/>
      <c r="AE221" s="10"/>
      <c r="AF221" s="10"/>
      <c r="AG221" s="10"/>
      <c r="AH221" s="10"/>
    </row>
    <row r="222" spans="18:34" ht="15" x14ac:dyDescent="0.25">
      <c r="R222"/>
      <c r="S222"/>
      <c r="Y222" s="10"/>
      <c r="Z222" s="10"/>
      <c r="AA222" s="10"/>
      <c r="AB222" s="10"/>
      <c r="AC222" s="10"/>
      <c r="AD222" s="10"/>
      <c r="AE222" s="10"/>
      <c r="AF222" s="10"/>
      <c r="AG222" s="10"/>
      <c r="AH222" s="10"/>
    </row>
    <row r="223" spans="18:34" ht="15" x14ac:dyDescent="0.25">
      <c r="R223"/>
      <c r="S223"/>
      <c r="Y223" s="10"/>
      <c r="Z223" s="10"/>
      <c r="AA223" s="10"/>
      <c r="AB223" s="10"/>
      <c r="AC223" s="10"/>
      <c r="AD223" s="10"/>
      <c r="AE223" s="10"/>
      <c r="AF223" s="10"/>
      <c r="AG223" s="10"/>
      <c r="AH223" s="10"/>
    </row>
    <row r="224" spans="18:34" ht="15" x14ac:dyDescent="0.25">
      <c r="R224"/>
      <c r="S224"/>
      <c r="Y224" s="10"/>
      <c r="Z224" s="10"/>
      <c r="AA224" s="10"/>
      <c r="AB224" s="10"/>
      <c r="AC224" s="10"/>
      <c r="AD224" s="10"/>
      <c r="AE224" s="10"/>
      <c r="AF224" s="10"/>
      <c r="AG224" s="10"/>
      <c r="AH224" s="10"/>
    </row>
    <row r="225" spans="18:34" ht="15" x14ac:dyDescent="0.25">
      <c r="R225"/>
      <c r="S225"/>
      <c r="Y225" s="10"/>
      <c r="Z225" s="10"/>
      <c r="AA225" s="10"/>
      <c r="AB225" s="10"/>
      <c r="AC225" s="10"/>
      <c r="AD225" s="10"/>
      <c r="AE225" s="10"/>
      <c r="AF225" s="10"/>
      <c r="AG225" s="10"/>
      <c r="AH225" s="10"/>
    </row>
    <row r="226" spans="18:34" ht="15" x14ac:dyDescent="0.25">
      <c r="R226"/>
      <c r="S226"/>
      <c r="Y226" s="10"/>
      <c r="Z226" s="10"/>
      <c r="AA226" s="10"/>
      <c r="AB226" s="10"/>
      <c r="AC226" s="10"/>
      <c r="AD226" s="10"/>
      <c r="AE226" s="10"/>
      <c r="AF226" s="10"/>
      <c r="AG226" s="10"/>
      <c r="AH226" s="10"/>
    </row>
    <row r="227" spans="18:34" ht="15" x14ac:dyDescent="0.25">
      <c r="R227"/>
      <c r="S227"/>
      <c r="Y227" s="10"/>
      <c r="Z227" s="10"/>
      <c r="AA227" s="10"/>
      <c r="AB227" s="10"/>
      <c r="AC227" s="10"/>
      <c r="AD227" s="10"/>
      <c r="AE227" s="10"/>
      <c r="AF227" s="10"/>
      <c r="AG227" s="10"/>
      <c r="AH227" s="10"/>
    </row>
    <row r="228" spans="18:34" ht="15" x14ac:dyDescent="0.25">
      <c r="R228"/>
      <c r="S228"/>
      <c r="Y228" s="10"/>
      <c r="Z228" s="10"/>
      <c r="AA228" s="10"/>
      <c r="AB228" s="10"/>
      <c r="AC228" s="10"/>
      <c r="AD228" s="10"/>
      <c r="AE228" s="10"/>
      <c r="AF228" s="10"/>
      <c r="AG228" s="10"/>
      <c r="AH228" s="10"/>
    </row>
    <row r="229" spans="18:34" ht="15" x14ac:dyDescent="0.25">
      <c r="R229"/>
      <c r="S229"/>
      <c r="Y229" s="10"/>
      <c r="Z229" s="10"/>
      <c r="AA229" s="10"/>
      <c r="AB229" s="10"/>
      <c r="AC229" s="10"/>
      <c r="AD229" s="10"/>
      <c r="AE229" s="10"/>
      <c r="AF229" s="10"/>
      <c r="AG229" s="10"/>
      <c r="AH229" s="10"/>
    </row>
    <row r="230" spans="18:34" ht="15" x14ac:dyDescent="0.25">
      <c r="R230"/>
      <c r="S230"/>
      <c r="Y230" s="10"/>
      <c r="Z230" s="10"/>
      <c r="AA230" s="10"/>
      <c r="AB230" s="10"/>
      <c r="AC230" s="10"/>
      <c r="AD230" s="10"/>
      <c r="AE230" s="10"/>
      <c r="AF230" s="10"/>
      <c r="AG230" s="10"/>
      <c r="AH230" s="10"/>
    </row>
    <row r="231" spans="18:34" ht="15" x14ac:dyDescent="0.25">
      <c r="R231"/>
      <c r="S231"/>
      <c r="Y231" s="10"/>
      <c r="Z231" s="10"/>
      <c r="AA231" s="10"/>
      <c r="AB231" s="10"/>
      <c r="AC231" s="10"/>
      <c r="AD231" s="10"/>
      <c r="AE231" s="10"/>
      <c r="AF231" s="10"/>
      <c r="AG231" s="10"/>
      <c r="AH231" s="10"/>
    </row>
    <row r="232" spans="18:34" ht="15" x14ac:dyDescent="0.25">
      <c r="R232"/>
      <c r="S232"/>
      <c r="Y232" s="10"/>
      <c r="Z232" s="10"/>
      <c r="AA232" s="10"/>
      <c r="AB232" s="10"/>
      <c r="AC232" s="10"/>
      <c r="AD232" s="10"/>
      <c r="AE232" s="10"/>
      <c r="AF232" s="10"/>
      <c r="AG232" s="10"/>
      <c r="AH232" s="10"/>
    </row>
    <row r="233" spans="18:34" ht="15" x14ac:dyDescent="0.25">
      <c r="R233"/>
      <c r="S233"/>
      <c r="Y233" s="10"/>
      <c r="Z233" s="10"/>
      <c r="AA233" s="10"/>
      <c r="AB233" s="10"/>
      <c r="AC233" s="10"/>
      <c r="AD233" s="10"/>
      <c r="AE233" s="10"/>
      <c r="AF233" s="10"/>
      <c r="AG233" s="10"/>
      <c r="AH233" s="10"/>
    </row>
    <row r="234" spans="18:34" ht="15" x14ac:dyDescent="0.25">
      <c r="R234"/>
      <c r="S234"/>
      <c r="Y234" s="10"/>
      <c r="Z234" s="10"/>
      <c r="AA234" s="10"/>
      <c r="AB234" s="10"/>
      <c r="AC234" s="10"/>
      <c r="AD234" s="10"/>
      <c r="AE234" s="10"/>
      <c r="AF234" s="10"/>
      <c r="AG234" s="10"/>
      <c r="AH234" s="10"/>
    </row>
    <row r="235" spans="18:34" ht="15" x14ac:dyDescent="0.25">
      <c r="R235"/>
      <c r="S235"/>
      <c r="Y235" s="10"/>
      <c r="Z235" s="10"/>
      <c r="AA235" s="10"/>
      <c r="AB235" s="10"/>
      <c r="AC235" s="10"/>
      <c r="AD235" s="10"/>
      <c r="AE235" s="10"/>
      <c r="AF235" s="10"/>
      <c r="AG235" s="10"/>
      <c r="AH235" s="10"/>
    </row>
    <row r="236" spans="18:34" ht="15" x14ac:dyDescent="0.25">
      <c r="R236"/>
      <c r="S236"/>
      <c r="Y236" s="10"/>
      <c r="Z236" s="10"/>
      <c r="AA236" s="10"/>
      <c r="AB236" s="10"/>
      <c r="AC236" s="10"/>
      <c r="AD236" s="10"/>
      <c r="AE236" s="10"/>
      <c r="AF236" s="10"/>
      <c r="AG236" s="10"/>
      <c r="AH236" s="10"/>
    </row>
    <row r="237" spans="18:34" ht="15" x14ac:dyDescent="0.25">
      <c r="R237"/>
      <c r="S237"/>
      <c r="Y237" s="10"/>
      <c r="Z237" s="10"/>
      <c r="AA237" s="10"/>
      <c r="AB237" s="10"/>
      <c r="AC237" s="10"/>
      <c r="AD237" s="10"/>
      <c r="AE237" s="10"/>
      <c r="AF237" s="10"/>
      <c r="AG237" s="10"/>
      <c r="AH237" s="10"/>
    </row>
    <row r="238" spans="18:34" ht="15" x14ac:dyDescent="0.25">
      <c r="R238"/>
      <c r="S238"/>
      <c r="Y238" s="10"/>
      <c r="Z238" s="10"/>
      <c r="AA238" s="10"/>
      <c r="AB238" s="10"/>
      <c r="AC238" s="10"/>
      <c r="AD238" s="10"/>
      <c r="AE238" s="10"/>
      <c r="AF238" s="10"/>
      <c r="AG238" s="10"/>
      <c r="AH238" s="10"/>
    </row>
    <row r="239" spans="18:34" ht="15" x14ac:dyDescent="0.25">
      <c r="R239"/>
      <c r="S239"/>
      <c r="Y239" s="10"/>
      <c r="Z239" s="10"/>
      <c r="AA239" s="10"/>
      <c r="AB239" s="10"/>
      <c r="AC239" s="10"/>
      <c r="AD239" s="10"/>
      <c r="AE239" s="10"/>
      <c r="AF239" s="10"/>
      <c r="AG239" s="10"/>
      <c r="AH239" s="10"/>
    </row>
    <row r="240" spans="18:34" ht="15" x14ac:dyDescent="0.25">
      <c r="R240"/>
      <c r="S240"/>
      <c r="Y240" s="10"/>
      <c r="Z240" s="10"/>
      <c r="AA240" s="10"/>
      <c r="AB240" s="10"/>
      <c r="AC240" s="10"/>
      <c r="AD240" s="10"/>
      <c r="AE240" s="10"/>
      <c r="AF240" s="10"/>
      <c r="AG240" s="10"/>
      <c r="AH240" s="10"/>
    </row>
    <row r="241" spans="18:34" ht="15" x14ac:dyDescent="0.25">
      <c r="R241"/>
      <c r="S241"/>
      <c r="Y241" s="10"/>
      <c r="Z241" s="10"/>
      <c r="AA241" s="10"/>
      <c r="AB241" s="10"/>
      <c r="AC241" s="10"/>
      <c r="AD241" s="10"/>
      <c r="AE241" s="10"/>
      <c r="AF241" s="10"/>
      <c r="AG241" s="10"/>
      <c r="AH241" s="10"/>
    </row>
    <row r="242" spans="18:34" ht="15" x14ac:dyDescent="0.25">
      <c r="R242"/>
      <c r="S242"/>
      <c r="Y242" s="10"/>
      <c r="Z242" s="10"/>
      <c r="AA242" s="10"/>
      <c r="AB242" s="10"/>
      <c r="AC242" s="10"/>
      <c r="AD242" s="10"/>
      <c r="AE242" s="10"/>
      <c r="AF242" s="10"/>
      <c r="AG242" s="10"/>
      <c r="AH242" s="10"/>
    </row>
    <row r="243" spans="18:34" ht="15" x14ac:dyDescent="0.25">
      <c r="R243"/>
      <c r="S243"/>
      <c r="Y243" s="10"/>
      <c r="Z243" s="10"/>
      <c r="AA243" s="10"/>
      <c r="AB243" s="10"/>
      <c r="AC243" s="10"/>
      <c r="AD243" s="10"/>
      <c r="AE243" s="10"/>
      <c r="AF243" s="10"/>
      <c r="AG243" s="10"/>
      <c r="AH243" s="10"/>
    </row>
    <row r="244" spans="18:34" ht="15" x14ac:dyDescent="0.25">
      <c r="R244"/>
      <c r="S244"/>
      <c r="Y244" s="10"/>
      <c r="Z244" s="10"/>
      <c r="AA244" s="10"/>
      <c r="AB244" s="10"/>
      <c r="AC244" s="10"/>
      <c r="AD244" s="10"/>
      <c r="AE244" s="10"/>
      <c r="AF244" s="10"/>
      <c r="AG244" s="10"/>
      <c r="AH244" s="10"/>
    </row>
    <row r="245" spans="18:34" ht="15" x14ac:dyDescent="0.25">
      <c r="R245"/>
      <c r="S245"/>
      <c r="Y245" s="10"/>
      <c r="Z245" s="10"/>
      <c r="AA245" s="10"/>
      <c r="AB245" s="10"/>
      <c r="AC245" s="10"/>
      <c r="AD245" s="10"/>
      <c r="AE245" s="10"/>
      <c r="AF245" s="10"/>
      <c r="AG245" s="10"/>
      <c r="AH245" s="10"/>
    </row>
    <row r="246" spans="18:34" ht="15" x14ac:dyDescent="0.25">
      <c r="R246"/>
      <c r="S246"/>
      <c r="Y246" s="10"/>
      <c r="Z246" s="10"/>
      <c r="AA246" s="10"/>
      <c r="AB246" s="10"/>
      <c r="AC246" s="10"/>
      <c r="AD246" s="10"/>
      <c r="AE246" s="10"/>
      <c r="AF246" s="10"/>
      <c r="AG246" s="10"/>
      <c r="AH246" s="10"/>
    </row>
    <row r="247" spans="18:34" ht="15" x14ac:dyDescent="0.25">
      <c r="R247"/>
      <c r="S247"/>
      <c r="Y247" s="10"/>
      <c r="Z247" s="10"/>
      <c r="AA247" s="10"/>
      <c r="AB247" s="10"/>
      <c r="AC247" s="10"/>
      <c r="AD247" s="10"/>
      <c r="AE247" s="10"/>
      <c r="AF247" s="10"/>
      <c r="AG247" s="10"/>
      <c r="AH247" s="10"/>
    </row>
    <row r="248" spans="18:34" ht="15" x14ac:dyDescent="0.25">
      <c r="R248"/>
      <c r="S248"/>
      <c r="Y248" s="10"/>
      <c r="Z248" s="10"/>
      <c r="AA248" s="10"/>
      <c r="AB248" s="10"/>
      <c r="AC248" s="10"/>
      <c r="AD248" s="10"/>
      <c r="AE248" s="10"/>
      <c r="AF248" s="10"/>
      <c r="AG248" s="10"/>
      <c r="AH248" s="10"/>
    </row>
    <row r="249" spans="18:34" ht="15" x14ac:dyDescent="0.25">
      <c r="R249"/>
      <c r="S249"/>
      <c r="Y249" s="10"/>
      <c r="Z249" s="10"/>
      <c r="AA249" s="10"/>
      <c r="AB249" s="10"/>
      <c r="AC249" s="10"/>
      <c r="AD249" s="10"/>
      <c r="AE249" s="10"/>
      <c r="AF249" s="10"/>
      <c r="AG249" s="10"/>
      <c r="AH249" s="10"/>
    </row>
    <row r="250" spans="18:34" ht="15" x14ac:dyDescent="0.25">
      <c r="R250"/>
      <c r="S250"/>
      <c r="Y250" s="10"/>
      <c r="Z250" s="10"/>
      <c r="AA250" s="10"/>
      <c r="AB250" s="10"/>
      <c r="AC250" s="10"/>
      <c r="AD250" s="10"/>
      <c r="AE250" s="10"/>
      <c r="AF250" s="10"/>
      <c r="AG250" s="10"/>
      <c r="AH250" s="10"/>
    </row>
    <row r="251" spans="18:34" ht="15" x14ac:dyDescent="0.25">
      <c r="R251"/>
      <c r="S251"/>
      <c r="Y251" s="10"/>
      <c r="Z251" s="10"/>
      <c r="AA251" s="10"/>
      <c r="AB251" s="10"/>
      <c r="AC251" s="10"/>
      <c r="AD251" s="10"/>
      <c r="AE251" s="10"/>
      <c r="AF251" s="10"/>
      <c r="AG251" s="10"/>
      <c r="AH251" s="10"/>
    </row>
    <row r="252" spans="18:34" ht="15" x14ac:dyDescent="0.25">
      <c r="R252"/>
      <c r="S252"/>
      <c r="Y252" s="10"/>
      <c r="Z252" s="10"/>
      <c r="AA252" s="10"/>
      <c r="AB252" s="10"/>
      <c r="AC252" s="10"/>
      <c r="AD252" s="10"/>
      <c r="AE252" s="10"/>
      <c r="AF252" s="10"/>
      <c r="AG252" s="10"/>
      <c r="AH252" s="10"/>
    </row>
    <row r="253" spans="18:34" ht="15" x14ac:dyDescent="0.25">
      <c r="R253"/>
      <c r="S253"/>
      <c r="Y253" s="10"/>
      <c r="Z253" s="10"/>
      <c r="AA253" s="10"/>
      <c r="AB253" s="10"/>
      <c r="AC253" s="10"/>
      <c r="AD253" s="10"/>
      <c r="AE253" s="10"/>
      <c r="AF253" s="10"/>
      <c r="AG253" s="10"/>
      <c r="AH253" s="10"/>
    </row>
    <row r="254" spans="18:34" ht="15" x14ac:dyDescent="0.25">
      <c r="R254"/>
      <c r="S254"/>
      <c r="Y254" s="10"/>
      <c r="Z254" s="10"/>
      <c r="AA254" s="10"/>
      <c r="AB254" s="10"/>
      <c r="AC254" s="10"/>
      <c r="AD254" s="10"/>
      <c r="AE254" s="10"/>
      <c r="AF254" s="10"/>
      <c r="AG254" s="10"/>
      <c r="AH254" s="10"/>
    </row>
    <row r="255" spans="18:34" ht="15" x14ac:dyDescent="0.25">
      <c r="R255"/>
      <c r="S255"/>
      <c r="Y255" s="10"/>
      <c r="Z255" s="10"/>
      <c r="AA255" s="10"/>
      <c r="AB255" s="10"/>
      <c r="AC255" s="10"/>
      <c r="AD255" s="10"/>
      <c r="AE255" s="10"/>
      <c r="AF255" s="10"/>
      <c r="AG255" s="10"/>
      <c r="AH255" s="10"/>
    </row>
    <row r="256" spans="18:34" ht="15" x14ac:dyDescent="0.25">
      <c r="R256"/>
      <c r="S256"/>
      <c r="Y256" s="10"/>
      <c r="Z256" s="10"/>
      <c r="AA256" s="10"/>
      <c r="AB256" s="10"/>
      <c r="AC256" s="10"/>
      <c r="AD256" s="10"/>
      <c r="AE256" s="10"/>
      <c r="AF256" s="10"/>
      <c r="AG256" s="10"/>
      <c r="AH256" s="10"/>
    </row>
    <row r="257" spans="18:34" ht="15" x14ac:dyDescent="0.25">
      <c r="R257"/>
      <c r="S257"/>
      <c r="Y257" s="10"/>
      <c r="Z257" s="10"/>
      <c r="AA257" s="10"/>
      <c r="AB257" s="10"/>
      <c r="AC257" s="10"/>
      <c r="AD257" s="10"/>
      <c r="AE257" s="10"/>
      <c r="AF257" s="10"/>
      <c r="AG257" s="10"/>
      <c r="AH257" s="10"/>
    </row>
    <row r="258" spans="18:34" ht="15" x14ac:dyDescent="0.25">
      <c r="R258"/>
      <c r="S258"/>
      <c r="Y258" s="10"/>
      <c r="Z258" s="10"/>
      <c r="AA258" s="10"/>
      <c r="AB258" s="10"/>
      <c r="AC258" s="10"/>
      <c r="AD258" s="10"/>
      <c r="AE258" s="10"/>
      <c r="AF258" s="10"/>
      <c r="AG258" s="10"/>
      <c r="AH258" s="10"/>
    </row>
    <row r="259" spans="18:34" ht="15" x14ac:dyDescent="0.25">
      <c r="R259"/>
      <c r="S259"/>
    </row>
    <row r="260" spans="18:34" ht="15" x14ac:dyDescent="0.25">
      <c r="R260"/>
      <c r="S260"/>
    </row>
  </sheetData>
  <sheetProtection password="961C" sheet="1" objects="1" scenarios="1"/>
  <mergeCells count="17">
    <mergeCell ref="C106:C110"/>
    <mergeCell ref="B16:B17"/>
    <mergeCell ref="F105:Q105"/>
    <mergeCell ref="D106:F106"/>
    <mergeCell ref="D107:F107"/>
    <mergeCell ref="D109:F109"/>
    <mergeCell ref="D110:F110"/>
    <mergeCell ref="D108:F108"/>
    <mergeCell ref="A7:S7"/>
    <mergeCell ref="A8:S8"/>
    <mergeCell ref="A16:A17"/>
    <mergeCell ref="C16:C17"/>
    <mergeCell ref="D16:D17"/>
    <mergeCell ref="E16:E17"/>
    <mergeCell ref="F16:Q16"/>
    <mergeCell ref="R16:R17"/>
    <mergeCell ref="A9:R9"/>
  </mergeCells>
  <dataValidations count="1">
    <dataValidation type="list" allowBlank="1" showInputMessage="1" showErrorMessage="1" sqref="D65593:D65636 IZ18:IZ100 SV65593:SV65636 ACR65593:ACR65636 AMN65593:AMN65636 AWJ65593:AWJ65636 BGF65593:BGF65636 BQB65593:BQB65636 BZX65593:BZX65636 CJT65593:CJT65636 CTP65593:CTP65636 DDL65593:DDL65636 DNH65593:DNH65636 DXD65593:DXD65636 EGZ65593:EGZ65636 EQV65593:EQV65636 FAR65593:FAR65636 FKN65593:FKN65636 FUJ65593:FUJ65636 GEF65593:GEF65636 GOB65593:GOB65636 GXX65593:GXX65636 HHT65593:HHT65636 HRP65593:HRP65636 IBL65593:IBL65636 ILH65593:ILH65636 IVD65593:IVD65636 JEZ65593:JEZ65636 JOV65593:JOV65636 JYR65593:JYR65636 KIN65593:KIN65636 KSJ65593:KSJ65636 LCF65593:LCF65636 LMB65593:LMB65636 LVX65593:LVX65636 MFT65593:MFT65636 MPP65593:MPP65636 MZL65593:MZL65636 NJH65593:NJH65636 NTD65593:NTD65636 OCZ65593:OCZ65636 OMV65593:OMV65636 OWR65593:OWR65636 PGN65593:PGN65636 PQJ65593:PQJ65636 QAF65593:QAF65636 QKB65593:QKB65636 QTX65593:QTX65636 RDT65593:RDT65636 RNP65593:RNP65636 RXL65593:RXL65636 SHH65593:SHH65636 SRD65593:SRD65636 TAZ65593:TAZ65636 TKV65593:TKV65636 TUR65593:TUR65636 UEN65593:UEN65636 UOJ65593:UOJ65636 UYF65593:UYF65636 VIB65593:VIB65636 VRX65593:VRX65636 WBT65593:WBT65636 WLP65593:WLP65636 WVL65593:WVL65636 D131129:D131172 IZ131129:IZ131172 SV131129:SV131172 ACR131129:ACR131172 AMN131129:AMN131172 AWJ131129:AWJ131172 BGF131129:BGF131172 BQB131129:BQB131172 BZX131129:BZX131172 CJT131129:CJT131172 CTP131129:CTP131172 DDL131129:DDL131172 DNH131129:DNH131172 DXD131129:DXD131172 EGZ131129:EGZ131172 EQV131129:EQV131172 FAR131129:FAR131172 FKN131129:FKN131172 FUJ131129:FUJ131172 GEF131129:GEF131172 GOB131129:GOB131172 GXX131129:GXX131172 HHT131129:HHT131172 HRP131129:HRP131172 IBL131129:IBL131172 ILH131129:ILH131172 IVD131129:IVD131172 JEZ131129:JEZ131172 JOV131129:JOV131172 JYR131129:JYR131172 KIN131129:KIN131172 KSJ131129:KSJ131172 LCF131129:LCF131172 LMB131129:LMB131172 LVX131129:LVX131172 MFT131129:MFT131172 MPP131129:MPP131172 MZL131129:MZL131172 NJH131129:NJH131172 NTD131129:NTD131172 OCZ131129:OCZ131172 OMV131129:OMV131172 OWR131129:OWR131172 PGN131129:PGN131172 PQJ131129:PQJ131172 QAF131129:QAF131172 QKB131129:QKB131172 QTX131129:QTX131172 RDT131129:RDT131172 RNP131129:RNP131172 RXL131129:RXL131172 SHH131129:SHH131172 SRD131129:SRD131172 TAZ131129:TAZ131172 TKV131129:TKV131172 TUR131129:TUR131172 UEN131129:UEN131172 UOJ131129:UOJ131172 UYF131129:UYF131172 VIB131129:VIB131172 VRX131129:VRX131172 WBT131129:WBT131172 WLP131129:WLP131172 WVL131129:WVL131172 D196665:D196708 IZ196665:IZ196708 SV196665:SV196708 ACR196665:ACR196708 AMN196665:AMN196708 AWJ196665:AWJ196708 BGF196665:BGF196708 BQB196665:BQB196708 BZX196665:BZX196708 CJT196665:CJT196708 CTP196665:CTP196708 DDL196665:DDL196708 DNH196665:DNH196708 DXD196665:DXD196708 EGZ196665:EGZ196708 EQV196665:EQV196708 FAR196665:FAR196708 FKN196665:FKN196708 FUJ196665:FUJ196708 GEF196665:GEF196708 GOB196665:GOB196708 GXX196665:GXX196708 HHT196665:HHT196708 HRP196665:HRP196708 IBL196665:IBL196708 ILH196665:ILH196708 IVD196665:IVD196708 JEZ196665:JEZ196708 JOV196665:JOV196708 JYR196665:JYR196708 KIN196665:KIN196708 KSJ196665:KSJ196708 LCF196665:LCF196708 LMB196665:LMB196708 LVX196665:LVX196708 MFT196665:MFT196708 MPP196665:MPP196708 MZL196665:MZL196708 NJH196665:NJH196708 NTD196665:NTD196708 OCZ196665:OCZ196708 OMV196665:OMV196708 OWR196665:OWR196708 PGN196665:PGN196708 PQJ196665:PQJ196708 QAF196665:QAF196708 QKB196665:QKB196708 QTX196665:QTX196708 RDT196665:RDT196708 RNP196665:RNP196708 RXL196665:RXL196708 SHH196665:SHH196708 SRD196665:SRD196708 TAZ196665:TAZ196708 TKV196665:TKV196708 TUR196665:TUR196708 UEN196665:UEN196708 UOJ196665:UOJ196708 UYF196665:UYF196708 VIB196665:VIB196708 VRX196665:VRX196708 WBT196665:WBT196708 WLP196665:WLP196708 WVL196665:WVL196708 D262201:D262244 IZ262201:IZ262244 SV262201:SV262244 ACR262201:ACR262244 AMN262201:AMN262244 AWJ262201:AWJ262244 BGF262201:BGF262244 BQB262201:BQB262244 BZX262201:BZX262244 CJT262201:CJT262244 CTP262201:CTP262244 DDL262201:DDL262244 DNH262201:DNH262244 DXD262201:DXD262244 EGZ262201:EGZ262244 EQV262201:EQV262244 FAR262201:FAR262244 FKN262201:FKN262244 FUJ262201:FUJ262244 GEF262201:GEF262244 GOB262201:GOB262244 GXX262201:GXX262244 HHT262201:HHT262244 HRP262201:HRP262244 IBL262201:IBL262244 ILH262201:ILH262244 IVD262201:IVD262244 JEZ262201:JEZ262244 JOV262201:JOV262244 JYR262201:JYR262244 KIN262201:KIN262244 KSJ262201:KSJ262244 LCF262201:LCF262244 LMB262201:LMB262244 LVX262201:LVX262244 MFT262201:MFT262244 MPP262201:MPP262244 MZL262201:MZL262244 NJH262201:NJH262244 NTD262201:NTD262244 OCZ262201:OCZ262244 OMV262201:OMV262244 OWR262201:OWR262244 PGN262201:PGN262244 PQJ262201:PQJ262244 QAF262201:QAF262244 QKB262201:QKB262244 QTX262201:QTX262244 RDT262201:RDT262244 RNP262201:RNP262244 RXL262201:RXL262244 SHH262201:SHH262244 SRD262201:SRD262244 TAZ262201:TAZ262244 TKV262201:TKV262244 TUR262201:TUR262244 UEN262201:UEN262244 UOJ262201:UOJ262244 UYF262201:UYF262244 VIB262201:VIB262244 VRX262201:VRX262244 WBT262201:WBT262244 WLP262201:WLP262244 WVL262201:WVL262244 D327737:D327780 IZ327737:IZ327780 SV327737:SV327780 ACR327737:ACR327780 AMN327737:AMN327780 AWJ327737:AWJ327780 BGF327737:BGF327780 BQB327737:BQB327780 BZX327737:BZX327780 CJT327737:CJT327780 CTP327737:CTP327780 DDL327737:DDL327780 DNH327737:DNH327780 DXD327737:DXD327780 EGZ327737:EGZ327780 EQV327737:EQV327780 FAR327737:FAR327780 FKN327737:FKN327780 FUJ327737:FUJ327780 GEF327737:GEF327780 GOB327737:GOB327780 GXX327737:GXX327780 HHT327737:HHT327780 HRP327737:HRP327780 IBL327737:IBL327780 ILH327737:ILH327780 IVD327737:IVD327780 JEZ327737:JEZ327780 JOV327737:JOV327780 JYR327737:JYR327780 KIN327737:KIN327780 KSJ327737:KSJ327780 LCF327737:LCF327780 LMB327737:LMB327780 LVX327737:LVX327780 MFT327737:MFT327780 MPP327737:MPP327780 MZL327737:MZL327780 NJH327737:NJH327780 NTD327737:NTD327780 OCZ327737:OCZ327780 OMV327737:OMV327780 OWR327737:OWR327780 PGN327737:PGN327780 PQJ327737:PQJ327780 QAF327737:QAF327780 QKB327737:QKB327780 QTX327737:QTX327780 RDT327737:RDT327780 RNP327737:RNP327780 RXL327737:RXL327780 SHH327737:SHH327780 SRD327737:SRD327780 TAZ327737:TAZ327780 TKV327737:TKV327780 TUR327737:TUR327780 UEN327737:UEN327780 UOJ327737:UOJ327780 UYF327737:UYF327780 VIB327737:VIB327780 VRX327737:VRX327780 WBT327737:WBT327780 WLP327737:WLP327780 WVL327737:WVL327780 D393273:D393316 IZ393273:IZ393316 SV393273:SV393316 ACR393273:ACR393316 AMN393273:AMN393316 AWJ393273:AWJ393316 BGF393273:BGF393316 BQB393273:BQB393316 BZX393273:BZX393316 CJT393273:CJT393316 CTP393273:CTP393316 DDL393273:DDL393316 DNH393273:DNH393316 DXD393273:DXD393316 EGZ393273:EGZ393316 EQV393273:EQV393316 FAR393273:FAR393316 FKN393273:FKN393316 FUJ393273:FUJ393316 GEF393273:GEF393316 GOB393273:GOB393316 GXX393273:GXX393316 HHT393273:HHT393316 HRP393273:HRP393316 IBL393273:IBL393316 ILH393273:ILH393316 IVD393273:IVD393316 JEZ393273:JEZ393316 JOV393273:JOV393316 JYR393273:JYR393316 KIN393273:KIN393316 KSJ393273:KSJ393316 LCF393273:LCF393316 LMB393273:LMB393316 LVX393273:LVX393316 MFT393273:MFT393316 MPP393273:MPP393316 MZL393273:MZL393316 NJH393273:NJH393316 NTD393273:NTD393316 OCZ393273:OCZ393316 OMV393273:OMV393316 OWR393273:OWR393316 PGN393273:PGN393316 PQJ393273:PQJ393316 QAF393273:QAF393316 QKB393273:QKB393316 QTX393273:QTX393316 RDT393273:RDT393316 RNP393273:RNP393316 RXL393273:RXL393316 SHH393273:SHH393316 SRD393273:SRD393316 TAZ393273:TAZ393316 TKV393273:TKV393316 TUR393273:TUR393316 UEN393273:UEN393316 UOJ393273:UOJ393316 UYF393273:UYF393316 VIB393273:VIB393316 VRX393273:VRX393316 WBT393273:WBT393316 WLP393273:WLP393316 WVL393273:WVL393316 D458809:D458852 IZ458809:IZ458852 SV458809:SV458852 ACR458809:ACR458852 AMN458809:AMN458852 AWJ458809:AWJ458852 BGF458809:BGF458852 BQB458809:BQB458852 BZX458809:BZX458852 CJT458809:CJT458852 CTP458809:CTP458852 DDL458809:DDL458852 DNH458809:DNH458852 DXD458809:DXD458852 EGZ458809:EGZ458852 EQV458809:EQV458852 FAR458809:FAR458852 FKN458809:FKN458852 FUJ458809:FUJ458852 GEF458809:GEF458852 GOB458809:GOB458852 GXX458809:GXX458852 HHT458809:HHT458852 HRP458809:HRP458852 IBL458809:IBL458852 ILH458809:ILH458852 IVD458809:IVD458852 JEZ458809:JEZ458852 JOV458809:JOV458852 JYR458809:JYR458852 KIN458809:KIN458852 KSJ458809:KSJ458852 LCF458809:LCF458852 LMB458809:LMB458852 LVX458809:LVX458852 MFT458809:MFT458852 MPP458809:MPP458852 MZL458809:MZL458852 NJH458809:NJH458852 NTD458809:NTD458852 OCZ458809:OCZ458852 OMV458809:OMV458852 OWR458809:OWR458852 PGN458809:PGN458852 PQJ458809:PQJ458852 QAF458809:QAF458852 QKB458809:QKB458852 QTX458809:QTX458852 RDT458809:RDT458852 RNP458809:RNP458852 RXL458809:RXL458852 SHH458809:SHH458852 SRD458809:SRD458852 TAZ458809:TAZ458852 TKV458809:TKV458852 TUR458809:TUR458852 UEN458809:UEN458852 UOJ458809:UOJ458852 UYF458809:UYF458852 VIB458809:VIB458852 VRX458809:VRX458852 WBT458809:WBT458852 WLP458809:WLP458852 WVL458809:WVL458852 D524345:D524388 IZ524345:IZ524388 SV524345:SV524388 ACR524345:ACR524388 AMN524345:AMN524388 AWJ524345:AWJ524388 BGF524345:BGF524388 BQB524345:BQB524388 BZX524345:BZX524388 CJT524345:CJT524388 CTP524345:CTP524388 DDL524345:DDL524388 DNH524345:DNH524388 DXD524345:DXD524388 EGZ524345:EGZ524388 EQV524345:EQV524388 FAR524345:FAR524388 FKN524345:FKN524388 FUJ524345:FUJ524388 GEF524345:GEF524388 GOB524345:GOB524388 GXX524345:GXX524388 HHT524345:HHT524388 HRP524345:HRP524388 IBL524345:IBL524388 ILH524345:ILH524388 IVD524345:IVD524388 JEZ524345:JEZ524388 JOV524345:JOV524388 JYR524345:JYR524388 KIN524345:KIN524388 KSJ524345:KSJ524388 LCF524345:LCF524388 LMB524345:LMB524388 LVX524345:LVX524388 MFT524345:MFT524388 MPP524345:MPP524388 MZL524345:MZL524388 NJH524345:NJH524388 NTD524345:NTD524388 OCZ524345:OCZ524388 OMV524345:OMV524388 OWR524345:OWR524388 PGN524345:PGN524388 PQJ524345:PQJ524388 QAF524345:QAF524388 QKB524345:QKB524388 QTX524345:QTX524388 RDT524345:RDT524388 RNP524345:RNP524388 RXL524345:RXL524388 SHH524345:SHH524388 SRD524345:SRD524388 TAZ524345:TAZ524388 TKV524345:TKV524388 TUR524345:TUR524388 UEN524345:UEN524388 UOJ524345:UOJ524388 UYF524345:UYF524388 VIB524345:VIB524388 VRX524345:VRX524388 WBT524345:WBT524388 WLP524345:WLP524388 WVL524345:WVL524388 D589881:D589924 IZ589881:IZ589924 SV589881:SV589924 ACR589881:ACR589924 AMN589881:AMN589924 AWJ589881:AWJ589924 BGF589881:BGF589924 BQB589881:BQB589924 BZX589881:BZX589924 CJT589881:CJT589924 CTP589881:CTP589924 DDL589881:DDL589924 DNH589881:DNH589924 DXD589881:DXD589924 EGZ589881:EGZ589924 EQV589881:EQV589924 FAR589881:FAR589924 FKN589881:FKN589924 FUJ589881:FUJ589924 GEF589881:GEF589924 GOB589881:GOB589924 GXX589881:GXX589924 HHT589881:HHT589924 HRP589881:HRP589924 IBL589881:IBL589924 ILH589881:ILH589924 IVD589881:IVD589924 JEZ589881:JEZ589924 JOV589881:JOV589924 JYR589881:JYR589924 KIN589881:KIN589924 KSJ589881:KSJ589924 LCF589881:LCF589924 LMB589881:LMB589924 LVX589881:LVX589924 MFT589881:MFT589924 MPP589881:MPP589924 MZL589881:MZL589924 NJH589881:NJH589924 NTD589881:NTD589924 OCZ589881:OCZ589924 OMV589881:OMV589924 OWR589881:OWR589924 PGN589881:PGN589924 PQJ589881:PQJ589924 QAF589881:QAF589924 QKB589881:QKB589924 QTX589881:QTX589924 RDT589881:RDT589924 RNP589881:RNP589924 RXL589881:RXL589924 SHH589881:SHH589924 SRD589881:SRD589924 TAZ589881:TAZ589924 TKV589881:TKV589924 TUR589881:TUR589924 UEN589881:UEN589924 UOJ589881:UOJ589924 UYF589881:UYF589924 VIB589881:VIB589924 VRX589881:VRX589924 WBT589881:WBT589924 WLP589881:WLP589924 WVL589881:WVL589924 D655417:D655460 IZ655417:IZ655460 SV655417:SV655460 ACR655417:ACR655460 AMN655417:AMN655460 AWJ655417:AWJ655460 BGF655417:BGF655460 BQB655417:BQB655460 BZX655417:BZX655460 CJT655417:CJT655460 CTP655417:CTP655460 DDL655417:DDL655460 DNH655417:DNH655460 DXD655417:DXD655460 EGZ655417:EGZ655460 EQV655417:EQV655460 FAR655417:FAR655460 FKN655417:FKN655460 FUJ655417:FUJ655460 GEF655417:GEF655460 GOB655417:GOB655460 GXX655417:GXX655460 HHT655417:HHT655460 HRP655417:HRP655460 IBL655417:IBL655460 ILH655417:ILH655460 IVD655417:IVD655460 JEZ655417:JEZ655460 JOV655417:JOV655460 JYR655417:JYR655460 KIN655417:KIN655460 KSJ655417:KSJ655460 LCF655417:LCF655460 LMB655417:LMB655460 LVX655417:LVX655460 MFT655417:MFT655460 MPP655417:MPP655460 MZL655417:MZL655460 NJH655417:NJH655460 NTD655417:NTD655460 OCZ655417:OCZ655460 OMV655417:OMV655460 OWR655417:OWR655460 PGN655417:PGN655460 PQJ655417:PQJ655460 QAF655417:QAF655460 QKB655417:QKB655460 QTX655417:QTX655460 RDT655417:RDT655460 RNP655417:RNP655460 RXL655417:RXL655460 SHH655417:SHH655460 SRD655417:SRD655460 TAZ655417:TAZ655460 TKV655417:TKV655460 TUR655417:TUR655460 UEN655417:UEN655460 UOJ655417:UOJ655460 UYF655417:UYF655460 VIB655417:VIB655460 VRX655417:VRX655460 WBT655417:WBT655460 WLP655417:WLP655460 WVL655417:WVL655460 D720953:D720996 IZ720953:IZ720996 SV720953:SV720996 ACR720953:ACR720996 AMN720953:AMN720996 AWJ720953:AWJ720996 BGF720953:BGF720996 BQB720953:BQB720996 BZX720953:BZX720996 CJT720953:CJT720996 CTP720953:CTP720996 DDL720953:DDL720996 DNH720953:DNH720996 DXD720953:DXD720996 EGZ720953:EGZ720996 EQV720953:EQV720996 FAR720953:FAR720996 FKN720953:FKN720996 FUJ720953:FUJ720996 GEF720953:GEF720996 GOB720953:GOB720996 GXX720953:GXX720996 HHT720953:HHT720996 HRP720953:HRP720996 IBL720953:IBL720996 ILH720953:ILH720996 IVD720953:IVD720996 JEZ720953:JEZ720996 JOV720953:JOV720996 JYR720953:JYR720996 KIN720953:KIN720996 KSJ720953:KSJ720996 LCF720953:LCF720996 LMB720953:LMB720996 LVX720953:LVX720996 MFT720953:MFT720996 MPP720953:MPP720996 MZL720953:MZL720996 NJH720953:NJH720996 NTD720953:NTD720996 OCZ720953:OCZ720996 OMV720953:OMV720996 OWR720953:OWR720996 PGN720953:PGN720996 PQJ720953:PQJ720996 QAF720953:QAF720996 QKB720953:QKB720996 QTX720953:QTX720996 RDT720953:RDT720996 RNP720953:RNP720996 RXL720953:RXL720996 SHH720953:SHH720996 SRD720953:SRD720996 TAZ720953:TAZ720996 TKV720953:TKV720996 TUR720953:TUR720996 UEN720953:UEN720996 UOJ720953:UOJ720996 UYF720953:UYF720996 VIB720953:VIB720996 VRX720953:VRX720996 WBT720953:WBT720996 WLP720953:WLP720996 WVL720953:WVL720996 D786489:D786532 IZ786489:IZ786532 SV786489:SV786532 ACR786489:ACR786532 AMN786489:AMN786532 AWJ786489:AWJ786532 BGF786489:BGF786532 BQB786489:BQB786532 BZX786489:BZX786532 CJT786489:CJT786532 CTP786489:CTP786532 DDL786489:DDL786532 DNH786489:DNH786532 DXD786489:DXD786532 EGZ786489:EGZ786532 EQV786489:EQV786532 FAR786489:FAR786532 FKN786489:FKN786532 FUJ786489:FUJ786532 GEF786489:GEF786532 GOB786489:GOB786532 GXX786489:GXX786532 HHT786489:HHT786532 HRP786489:HRP786532 IBL786489:IBL786532 ILH786489:ILH786532 IVD786489:IVD786532 JEZ786489:JEZ786532 JOV786489:JOV786532 JYR786489:JYR786532 KIN786489:KIN786532 KSJ786489:KSJ786532 LCF786489:LCF786532 LMB786489:LMB786532 LVX786489:LVX786532 MFT786489:MFT786532 MPP786489:MPP786532 MZL786489:MZL786532 NJH786489:NJH786532 NTD786489:NTD786532 OCZ786489:OCZ786532 OMV786489:OMV786532 OWR786489:OWR786532 PGN786489:PGN786532 PQJ786489:PQJ786532 QAF786489:QAF786532 QKB786489:QKB786532 QTX786489:QTX786532 RDT786489:RDT786532 RNP786489:RNP786532 RXL786489:RXL786532 SHH786489:SHH786532 SRD786489:SRD786532 TAZ786489:TAZ786532 TKV786489:TKV786532 TUR786489:TUR786532 UEN786489:UEN786532 UOJ786489:UOJ786532 UYF786489:UYF786532 VIB786489:VIB786532 VRX786489:VRX786532 WBT786489:WBT786532 WLP786489:WLP786532 WVL786489:WVL786532 D852025:D852068 IZ852025:IZ852068 SV852025:SV852068 ACR852025:ACR852068 AMN852025:AMN852068 AWJ852025:AWJ852068 BGF852025:BGF852068 BQB852025:BQB852068 BZX852025:BZX852068 CJT852025:CJT852068 CTP852025:CTP852068 DDL852025:DDL852068 DNH852025:DNH852068 DXD852025:DXD852068 EGZ852025:EGZ852068 EQV852025:EQV852068 FAR852025:FAR852068 FKN852025:FKN852068 FUJ852025:FUJ852068 GEF852025:GEF852068 GOB852025:GOB852068 GXX852025:GXX852068 HHT852025:HHT852068 HRP852025:HRP852068 IBL852025:IBL852068 ILH852025:ILH852068 IVD852025:IVD852068 JEZ852025:JEZ852068 JOV852025:JOV852068 JYR852025:JYR852068 KIN852025:KIN852068 KSJ852025:KSJ852068 LCF852025:LCF852068 LMB852025:LMB852068 LVX852025:LVX852068 MFT852025:MFT852068 MPP852025:MPP852068 MZL852025:MZL852068 NJH852025:NJH852068 NTD852025:NTD852068 OCZ852025:OCZ852068 OMV852025:OMV852068 OWR852025:OWR852068 PGN852025:PGN852068 PQJ852025:PQJ852068 QAF852025:QAF852068 QKB852025:QKB852068 QTX852025:QTX852068 RDT852025:RDT852068 RNP852025:RNP852068 RXL852025:RXL852068 SHH852025:SHH852068 SRD852025:SRD852068 TAZ852025:TAZ852068 TKV852025:TKV852068 TUR852025:TUR852068 UEN852025:UEN852068 UOJ852025:UOJ852068 UYF852025:UYF852068 VIB852025:VIB852068 VRX852025:VRX852068 WBT852025:WBT852068 WLP852025:WLP852068 WVL852025:WVL852068 D917561:D917604 IZ917561:IZ917604 SV917561:SV917604 ACR917561:ACR917604 AMN917561:AMN917604 AWJ917561:AWJ917604 BGF917561:BGF917604 BQB917561:BQB917604 BZX917561:BZX917604 CJT917561:CJT917604 CTP917561:CTP917604 DDL917561:DDL917604 DNH917561:DNH917604 DXD917561:DXD917604 EGZ917561:EGZ917604 EQV917561:EQV917604 FAR917561:FAR917604 FKN917561:FKN917604 FUJ917561:FUJ917604 GEF917561:GEF917604 GOB917561:GOB917604 GXX917561:GXX917604 HHT917561:HHT917604 HRP917561:HRP917604 IBL917561:IBL917604 ILH917561:ILH917604 IVD917561:IVD917604 JEZ917561:JEZ917604 JOV917561:JOV917604 JYR917561:JYR917604 KIN917561:KIN917604 KSJ917561:KSJ917604 LCF917561:LCF917604 LMB917561:LMB917604 LVX917561:LVX917604 MFT917561:MFT917604 MPP917561:MPP917604 MZL917561:MZL917604 NJH917561:NJH917604 NTD917561:NTD917604 OCZ917561:OCZ917604 OMV917561:OMV917604 OWR917561:OWR917604 PGN917561:PGN917604 PQJ917561:PQJ917604 QAF917561:QAF917604 QKB917561:QKB917604 QTX917561:QTX917604 RDT917561:RDT917604 RNP917561:RNP917604 RXL917561:RXL917604 SHH917561:SHH917604 SRD917561:SRD917604 TAZ917561:TAZ917604 TKV917561:TKV917604 TUR917561:TUR917604 UEN917561:UEN917604 UOJ917561:UOJ917604 UYF917561:UYF917604 VIB917561:VIB917604 VRX917561:VRX917604 WBT917561:WBT917604 WLP917561:WLP917604 WVL917561:WVL917604 D983097:D983140 IZ983097:IZ983140 SV983097:SV983140 ACR983097:ACR983140 AMN983097:AMN983140 AWJ983097:AWJ983140 BGF983097:BGF983140 BQB983097:BQB983140 BZX983097:BZX983140 CJT983097:CJT983140 CTP983097:CTP983140 DDL983097:DDL983140 DNH983097:DNH983140 DXD983097:DXD983140 EGZ983097:EGZ983140 EQV983097:EQV983140 FAR983097:FAR983140 FKN983097:FKN983140 FUJ983097:FUJ983140 GEF983097:GEF983140 GOB983097:GOB983140 GXX983097:GXX983140 HHT983097:HHT983140 HRP983097:HRP983140 IBL983097:IBL983140 ILH983097:ILH983140 IVD983097:IVD983140 JEZ983097:JEZ983140 JOV983097:JOV983140 JYR983097:JYR983140 KIN983097:KIN983140 KSJ983097:KSJ983140 LCF983097:LCF983140 LMB983097:LMB983140 LVX983097:LVX983140 MFT983097:MFT983140 MPP983097:MPP983140 MZL983097:MZL983140 NJH983097:NJH983140 NTD983097:NTD983140 OCZ983097:OCZ983140 OMV983097:OMV983140 OWR983097:OWR983140 PGN983097:PGN983140 PQJ983097:PQJ983140 QAF983097:QAF983140 QKB983097:QKB983140 QTX983097:QTX983140 RDT983097:RDT983140 RNP983097:RNP983140 RXL983097:RXL983140 SHH983097:SHH983140 SRD983097:SRD983140 TAZ983097:TAZ983140 TKV983097:TKV983140 TUR983097:TUR983140 UEN983097:UEN983140 UOJ983097:UOJ983140 UYF983097:UYF983140 VIB983097:VIB983140 VRX983097:VRX983140 WBT983097:WBT983140 WLP983097:WLP983140 WVL983097:WVL983140 IZ65593:IZ65636 WVL18:WVL100 WLP18:WLP100 WBT18:WBT100 VRX18:VRX100 VIB18:VIB100 UYF18:UYF100 UOJ18:UOJ100 UEN18:UEN100 TUR18:TUR100 TKV18:TKV100 TAZ18:TAZ100 SRD18:SRD100 SHH18:SHH100 RXL18:RXL100 RNP18:RNP100 RDT18:RDT100 QTX18:QTX100 QKB18:QKB100 QAF18:QAF100 PQJ18:PQJ100 PGN18:PGN100 OWR18:OWR100 OMV18:OMV100 OCZ18:OCZ100 NTD18:NTD100 NJH18:NJH100 MZL18:MZL100 MPP18:MPP100 MFT18:MFT100 LVX18:LVX100 LMB18:LMB100 LCF18:LCF100 KSJ18:KSJ100 KIN18:KIN100 JYR18:JYR100 JOV18:JOV100 JEZ18:JEZ100 IVD18:IVD100 ILH18:ILH100 IBL18:IBL100 HRP18:HRP100 HHT18:HHT100 GXX18:GXX100 GOB18:GOB100 GEF18:GEF100 FUJ18:FUJ100 FKN18:FKN100 FAR18:FAR100 EQV18:EQV100 EGZ18:EGZ100 DXD18:DXD100 DNH18:DNH100 DDL18:DDL100 CTP18:CTP100 CJT18:CJT100 BZX18:BZX100 BQB18:BQB100 BGF18:BGF100 AWJ18:AWJ100 AMN18:AMN100 ACR18:ACR100 SV18:SV100">
      <formula1>$D$10:$D$13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LISTAS!$F$5:$F$7</xm:f>
          </x14:formula1>
          <xm:sqref>D18:D100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2:N7"/>
  <sheetViews>
    <sheetView showGridLines="0" zoomScale="60" zoomScaleNormal="60" workbookViewId="0">
      <selection activeCell="G21" sqref="G21"/>
    </sheetView>
  </sheetViews>
  <sheetFormatPr baseColWidth="10" defaultRowHeight="15" x14ac:dyDescent="0.25"/>
  <cols>
    <col min="1" max="1" width="29.42578125" customWidth="1"/>
    <col min="2" max="13" width="13" bestFit="1" customWidth="1"/>
    <col min="14" max="14" width="14.5703125" bestFit="1" customWidth="1"/>
  </cols>
  <sheetData>
    <row r="2" spans="1:14" x14ac:dyDescent="0.25">
      <c r="B2" s="377" t="s">
        <v>100</v>
      </c>
      <c r="C2" s="377"/>
      <c r="D2" s="377"/>
      <c r="E2" s="377"/>
      <c r="F2" s="377"/>
      <c r="G2" s="377"/>
      <c r="H2" s="377"/>
      <c r="I2" s="377"/>
      <c r="J2" s="377"/>
      <c r="K2" s="377"/>
      <c r="L2" s="377"/>
      <c r="M2" s="377"/>
      <c r="N2" s="377"/>
    </row>
    <row r="3" spans="1:14" x14ac:dyDescent="0.25">
      <c r="B3" s="378">
        <v>42745</v>
      </c>
      <c r="C3" s="378"/>
      <c r="D3" s="378"/>
      <c r="E3" s="378"/>
      <c r="F3" s="378"/>
      <c r="G3" s="378"/>
      <c r="H3" s="378"/>
      <c r="I3" s="378"/>
      <c r="J3" s="378"/>
      <c r="K3" s="378"/>
      <c r="L3" s="378"/>
      <c r="M3" s="378"/>
      <c r="N3" s="378"/>
    </row>
    <row r="4" spans="1:14" x14ac:dyDescent="0.25">
      <c r="B4" s="61" t="s">
        <v>101</v>
      </c>
      <c r="C4" s="61" t="s">
        <v>102</v>
      </c>
      <c r="D4" s="61" t="s">
        <v>103</v>
      </c>
      <c r="E4" s="61" t="s">
        <v>104</v>
      </c>
      <c r="F4" s="61" t="s">
        <v>105</v>
      </c>
      <c r="G4" s="61" t="s">
        <v>106</v>
      </c>
      <c r="H4" s="61" t="s">
        <v>107</v>
      </c>
      <c r="I4" s="61" t="s">
        <v>108</v>
      </c>
      <c r="J4" s="61" t="s">
        <v>109</v>
      </c>
      <c r="K4" s="61" t="s">
        <v>110</v>
      </c>
      <c r="L4" s="61" t="s">
        <v>111</v>
      </c>
      <c r="M4" s="61" t="s">
        <v>112</v>
      </c>
      <c r="N4" s="61" t="s">
        <v>113</v>
      </c>
    </row>
    <row r="5" spans="1:14" x14ac:dyDescent="0.25">
      <c r="A5" s="62" t="s">
        <v>114</v>
      </c>
      <c r="B5" s="63"/>
      <c r="C5" s="63"/>
      <c r="D5" s="63"/>
      <c r="E5" s="63"/>
      <c r="F5" s="63"/>
      <c r="G5" s="63"/>
      <c r="H5" s="63"/>
      <c r="I5" s="63"/>
      <c r="J5" s="63"/>
      <c r="K5" s="63"/>
      <c r="L5" s="63"/>
      <c r="M5" s="63"/>
      <c r="N5" s="63">
        <f>SUM(B5:M5)</f>
        <v>0</v>
      </c>
    </row>
    <row r="6" spans="1:14" x14ac:dyDescent="0.25">
      <c r="A6" s="62" t="s">
        <v>115</v>
      </c>
      <c r="B6" s="63"/>
      <c r="C6" s="63"/>
      <c r="D6" s="63"/>
      <c r="E6" s="63"/>
      <c r="F6" s="63"/>
      <c r="G6" s="63"/>
      <c r="H6" s="63"/>
      <c r="I6" s="63"/>
      <c r="J6" s="63"/>
      <c r="K6" s="63"/>
      <c r="L6" s="63"/>
      <c r="M6" s="63"/>
      <c r="N6" s="63">
        <f>SUM(B6:M6)</f>
        <v>0</v>
      </c>
    </row>
    <row r="7" spans="1:14" x14ac:dyDescent="0.25">
      <c r="A7" s="62" t="s">
        <v>64</v>
      </c>
      <c r="B7" s="63">
        <f>SUM(B5:B6)</f>
        <v>0</v>
      </c>
      <c r="C7" s="63">
        <f t="shared" ref="C7:M7" si="0">SUM(C5:C6)</f>
        <v>0</v>
      </c>
      <c r="D7" s="63">
        <f t="shared" si="0"/>
        <v>0</v>
      </c>
      <c r="E7" s="63">
        <f t="shared" si="0"/>
        <v>0</v>
      </c>
      <c r="F7" s="63">
        <f t="shared" si="0"/>
        <v>0</v>
      </c>
      <c r="G7" s="63">
        <f t="shared" si="0"/>
        <v>0</v>
      </c>
      <c r="H7" s="63">
        <f t="shared" si="0"/>
        <v>0</v>
      </c>
      <c r="I7" s="63">
        <f t="shared" si="0"/>
        <v>0</v>
      </c>
      <c r="J7" s="63">
        <f t="shared" si="0"/>
        <v>0</v>
      </c>
      <c r="K7" s="63">
        <f t="shared" si="0"/>
        <v>0</v>
      </c>
      <c r="L7" s="63">
        <f t="shared" si="0"/>
        <v>0</v>
      </c>
      <c r="M7" s="63">
        <f t="shared" si="0"/>
        <v>0</v>
      </c>
      <c r="N7" s="63">
        <f>SUM(B7:M7)</f>
        <v>0</v>
      </c>
    </row>
  </sheetData>
  <mergeCells count="2">
    <mergeCell ref="B2:N2"/>
    <mergeCell ref="B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L35"/>
  <sheetViews>
    <sheetView workbookViewId="0">
      <selection activeCell="A35" sqref="A35:L35"/>
    </sheetView>
  </sheetViews>
  <sheetFormatPr baseColWidth="10" defaultRowHeight="15" x14ac:dyDescent="0.25"/>
  <cols>
    <col min="1" max="1" width="31.28515625" customWidth="1"/>
    <col min="2" max="2" width="13.7109375" bestFit="1" customWidth="1"/>
    <col min="3" max="3" width="56.7109375" bestFit="1" customWidth="1"/>
    <col min="4" max="4" width="35" customWidth="1"/>
    <col min="5" max="5" width="23" customWidth="1"/>
  </cols>
  <sheetData>
    <row r="1" spans="1:3" x14ac:dyDescent="0.25">
      <c r="A1" s="380" t="s">
        <v>116</v>
      </c>
      <c r="B1" s="380"/>
      <c r="C1" s="380"/>
    </row>
    <row r="3" spans="1:3" x14ac:dyDescent="0.25">
      <c r="A3" s="2" t="s">
        <v>117</v>
      </c>
      <c r="B3" s="2" t="s">
        <v>118</v>
      </c>
      <c r="C3" s="2" t="s">
        <v>119</v>
      </c>
    </row>
    <row r="4" spans="1:3" ht="26.25" x14ac:dyDescent="0.25">
      <c r="A4" s="381" t="s">
        <v>20</v>
      </c>
      <c r="B4" s="384" t="s">
        <v>120</v>
      </c>
      <c r="C4" s="6" t="s">
        <v>21</v>
      </c>
    </row>
    <row r="5" spans="1:3" x14ac:dyDescent="0.25">
      <c r="A5" s="382"/>
      <c r="B5" s="384"/>
      <c r="C5" s="6" t="s">
        <v>22</v>
      </c>
    </row>
    <row r="6" spans="1:3" x14ac:dyDescent="0.25">
      <c r="A6" s="382"/>
      <c r="B6" s="384"/>
      <c r="C6" s="6" t="s">
        <v>33</v>
      </c>
    </row>
    <row r="7" spans="1:3" x14ac:dyDescent="0.25">
      <c r="A7" s="382"/>
      <c r="B7" s="384"/>
      <c r="C7" s="6" t="s">
        <v>31</v>
      </c>
    </row>
    <row r="8" spans="1:3" x14ac:dyDescent="0.25">
      <c r="A8" s="382"/>
      <c r="B8" s="384"/>
      <c r="C8" s="6" t="s">
        <v>32</v>
      </c>
    </row>
    <row r="9" spans="1:3" x14ac:dyDescent="0.25">
      <c r="A9" s="382"/>
      <c r="B9" s="384"/>
      <c r="C9" s="6" t="s">
        <v>30</v>
      </c>
    </row>
    <row r="10" spans="1:3" x14ac:dyDescent="0.25">
      <c r="A10" s="382"/>
      <c r="B10" s="384"/>
      <c r="C10" s="6" t="s">
        <v>29</v>
      </c>
    </row>
    <row r="11" spans="1:3" x14ac:dyDescent="0.25">
      <c r="A11" s="382"/>
      <c r="B11" s="384"/>
      <c r="C11" s="6" t="s">
        <v>28</v>
      </c>
    </row>
    <row r="12" spans="1:3" x14ac:dyDescent="0.25">
      <c r="A12" s="382"/>
      <c r="B12" s="384"/>
      <c r="C12" s="6" t="s">
        <v>27</v>
      </c>
    </row>
    <row r="13" spans="1:3" x14ac:dyDescent="0.25">
      <c r="A13" s="382"/>
      <c r="B13" s="384"/>
      <c r="C13" s="6" t="s">
        <v>26</v>
      </c>
    </row>
    <row r="14" spans="1:3" x14ac:dyDescent="0.25">
      <c r="A14" s="382"/>
      <c r="B14" s="384"/>
      <c r="C14" s="6" t="s">
        <v>25</v>
      </c>
    </row>
    <row r="15" spans="1:3" x14ac:dyDescent="0.25">
      <c r="A15" s="382"/>
      <c r="B15" s="384"/>
      <c r="C15" s="6" t="s">
        <v>24</v>
      </c>
    </row>
    <row r="16" spans="1:3" x14ac:dyDescent="0.25">
      <c r="A16" s="383"/>
      <c r="B16" s="384"/>
      <c r="C16" s="5" t="s">
        <v>23</v>
      </c>
    </row>
    <row r="17" spans="1:12" x14ac:dyDescent="0.25">
      <c r="A17" s="384" t="s">
        <v>115</v>
      </c>
      <c r="B17" s="384" t="s">
        <v>120</v>
      </c>
      <c r="C17" s="1" t="s">
        <v>121</v>
      </c>
    </row>
    <row r="18" spans="1:12" x14ac:dyDescent="0.25">
      <c r="A18" s="384"/>
      <c r="B18" s="384"/>
      <c r="C18" s="1" t="s">
        <v>122</v>
      </c>
    </row>
    <row r="20" spans="1:12" x14ac:dyDescent="0.25">
      <c r="A20" s="385" t="s">
        <v>123</v>
      </c>
      <c r="B20" s="386"/>
      <c r="C20" s="386"/>
      <c r="D20" s="386"/>
      <c r="E20" s="386"/>
      <c r="F20" s="386"/>
      <c r="G20" s="386"/>
      <c r="H20" s="386"/>
      <c r="I20" s="386"/>
      <c r="J20" s="386"/>
      <c r="K20" s="386"/>
      <c r="L20" s="387"/>
    </row>
    <row r="21" spans="1:12" ht="39" x14ac:dyDescent="0.25">
      <c r="A21" s="6" t="s">
        <v>21</v>
      </c>
      <c r="B21" s="388" t="s">
        <v>256</v>
      </c>
      <c r="C21" s="389"/>
      <c r="D21" s="389"/>
      <c r="E21" s="389"/>
      <c r="F21" s="389"/>
      <c r="G21" s="389"/>
      <c r="H21" s="389"/>
      <c r="I21" s="389"/>
      <c r="J21" s="389"/>
      <c r="K21" s="389"/>
      <c r="L21" s="390"/>
    </row>
    <row r="22" spans="1:12" ht="26.25" x14ac:dyDescent="0.25">
      <c r="A22" s="6" t="s">
        <v>22</v>
      </c>
      <c r="B22" s="388" t="s">
        <v>257</v>
      </c>
      <c r="C22" s="389"/>
      <c r="D22" s="389"/>
      <c r="E22" s="389"/>
      <c r="F22" s="389"/>
      <c r="G22" s="389"/>
      <c r="H22" s="389"/>
      <c r="I22" s="389"/>
      <c r="J22" s="389"/>
      <c r="K22" s="389"/>
      <c r="L22" s="390"/>
    </row>
    <row r="23" spans="1:12" ht="26.25" x14ac:dyDescent="0.25">
      <c r="A23" s="6" t="s">
        <v>33</v>
      </c>
      <c r="B23" s="388"/>
      <c r="C23" s="389"/>
      <c r="D23" s="389"/>
      <c r="E23" s="389"/>
      <c r="F23" s="389"/>
      <c r="G23" s="389"/>
      <c r="H23" s="389"/>
      <c r="I23" s="389"/>
      <c r="J23" s="389"/>
      <c r="K23" s="389"/>
      <c r="L23" s="390"/>
    </row>
    <row r="24" spans="1:12" x14ac:dyDescent="0.25">
      <c r="A24" s="6" t="s">
        <v>31</v>
      </c>
      <c r="B24" s="388" t="s">
        <v>258</v>
      </c>
      <c r="C24" s="389"/>
      <c r="D24" s="389"/>
      <c r="E24" s="389"/>
      <c r="F24" s="389"/>
      <c r="G24" s="389"/>
      <c r="H24" s="389"/>
      <c r="I24" s="389"/>
      <c r="J24" s="389"/>
      <c r="K24" s="389"/>
      <c r="L24" s="390"/>
    </row>
    <row r="25" spans="1:12" x14ac:dyDescent="0.25">
      <c r="A25" s="6" t="s">
        <v>32</v>
      </c>
      <c r="B25" s="388" t="s">
        <v>259</v>
      </c>
      <c r="C25" s="389"/>
      <c r="D25" s="389"/>
      <c r="E25" s="389"/>
      <c r="F25" s="389"/>
      <c r="G25" s="389"/>
      <c r="H25" s="389"/>
      <c r="I25" s="389"/>
      <c r="J25" s="389"/>
      <c r="K25" s="389"/>
      <c r="L25" s="390"/>
    </row>
    <row r="26" spans="1:12" x14ac:dyDescent="0.25">
      <c r="A26" s="6" t="s">
        <v>30</v>
      </c>
      <c r="B26" s="388" t="s">
        <v>260</v>
      </c>
      <c r="C26" s="389"/>
      <c r="D26" s="389"/>
      <c r="E26" s="389"/>
      <c r="F26" s="389"/>
      <c r="G26" s="389"/>
      <c r="H26" s="389"/>
      <c r="I26" s="389"/>
      <c r="J26" s="389"/>
      <c r="K26" s="389"/>
      <c r="L26" s="390"/>
    </row>
    <row r="27" spans="1:12" x14ac:dyDescent="0.25">
      <c r="A27" s="6" t="s">
        <v>29</v>
      </c>
      <c r="B27" s="388" t="s">
        <v>261</v>
      </c>
      <c r="C27" s="389"/>
      <c r="D27" s="389"/>
      <c r="E27" s="389"/>
      <c r="F27" s="389"/>
      <c r="G27" s="389"/>
      <c r="H27" s="389"/>
      <c r="I27" s="389"/>
      <c r="J27" s="389"/>
      <c r="K27" s="389"/>
      <c r="L27" s="390"/>
    </row>
    <row r="28" spans="1:12" x14ac:dyDescent="0.25">
      <c r="A28" s="6" t="s">
        <v>28</v>
      </c>
      <c r="B28" s="388" t="s">
        <v>262</v>
      </c>
      <c r="C28" s="389"/>
      <c r="D28" s="389"/>
      <c r="E28" s="389"/>
      <c r="F28" s="389"/>
      <c r="G28" s="389"/>
      <c r="H28" s="389"/>
      <c r="I28" s="389"/>
      <c r="J28" s="389"/>
      <c r="K28" s="389"/>
      <c r="L28" s="390"/>
    </row>
    <row r="29" spans="1:12" x14ac:dyDescent="0.25">
      <c r="A29" s="6" t="s">
        <v>27</v>
      </c>
      <c r="B29" s="388" t="s">
        <v>263</v>
      </c>
      <c r="C29" s="389"/>
      <c r="D29" s="389"/>
      <c r="E29" s="389"/>
      <c r="F29" s="389"/>
      <c r="G29" s="389"/>
      <c r="H29" s="389"/>
      <c r="I29" s="389"/>
      <c r="J29" s="389"/>
      <c r="K29" s="389"/>
      <c r="L29" s="390"/>
    </row>
    <row r="30" spans="1:12" x14ac:dyDescent="0.25">
      <c r="A30" s="6" t="s">
        <v>26</v>
      </c>
      <c r="B30" s="388" t="s">
        <v>264</v>
      </c>
      <c r="C30" s="389"/>
      <c r="D30" s="389"/>
      <c r="E30" s="389"/>
      <c r="F30" s="389"/>
      <c r="G30" s="389"/>
      <c r="H30" s="389"/>
      <c r="I30" s="389"/>
      <c r="J30" s="389"/>
      <c r="K30" s="389"/>
      <c r="L30" s="390"/>
    </row>
    <row r="31" spans="1:12" x14ac:dyDescent="0.25">
      <c r="A31" s="6" t="s">
        <v>25</v>
      </c>
      <c r="B31" s="388" t="s">
        <v>265</v>
      </c>
      <c r="C31" s="389"/>
      <c r="D31" s="389"/>
      <c r="E31" s="389"/>
      <c r="F31" s="389"/>
      <c r="G31" s="389"/>
      <c r="H31" s="389"/>
      <c r="I31" s="389"/>
      <c r="J31" s="389"/>
      <c r="K31" s="389"/>
      <c r="L31" s="390"/>
    </row>
    <row r="32" spans="1:12" x14ac:dyDescent="0.25">
      <c r="A32" s="6" t="s">
        <v>24</v>
      </c>
      <c r="B32" s="388" t="s">
        <v>266</v>
      </c>
      <c r="C32" s="389"/>
      <c r="D32" s="389"/>
      <c r="E32" s="389"/>
      <c r="F32" s="389"/>
      <c r="G32" s="389"/>
      <c r="H32" s="389"/>
      <c r="I32" s="389"/>
      <c r="J32" s="389"/>
      <c r="K32" s="389"/>
      <c r="L32" s="390"/>
    </row>
    <row r="33" spans="1:12" x14ac:dyDescent="0.25">
      <c r="A33" s="6" t="s">
        <v>23</v>
      </c>
      <c r="B33" s="388" t="s">
        <v>267</v>
      </c>
      <c r="C33" s="389"/>
      <c r="D33" s="389"/>
      <c r="E33" s="389"/>
      <c r="F33" s="389"/>
      <c r="G33" s="389"/>
      <c r="H33" s="389"/>
      <c r="I33" s="389"/>
      <c r="J33" s="389"/>
      <c r="K33" s="389"/>
      <c r="L33" s="390"/>
    </row>
    <row r="34" spans="1:12" x14ac:dyDescent="0.25">
      <c r="B34" s="388"/>
      <c r="C34" s="389"/>
      <c r="D34" s="389"/>
      <c r="E34" s="389"/>
      <c r="F34" s="389"/>
      <c r="G34" s="389"/>
      <c r="H34" s="389"/>
      <c r="I34" s="389"/>
      <c r="J34" s="389"/>
      <c r="K34" s="389"/>
      <c r="L34" s="390"/>
    </row>
    <row r="35" spans="1:12" x14ac:dyDescent="0.25">
      <c r="A35" s="379" t="s">
        <v>124</v>
      </c>
      <c r="B35" s="379"/>
      <c r="C35" s="379"/>
      <c r="D35" s="379"/>
      <c r="E35" s="379"/>
      <c r="F35" s="379"/>
      <c r="G35" s="379"/>
      <c r="H35" s="379"/>
      <c r="I35" s="379"/>
      <c r="J35" s="379"/>
      <c r="K35" s="379"/>
      <c r="L35" s="379"/>
    </row>
  </sheetData>
  <mergeCells count="21">
    <mergeCell ref="B30:L30"/>
    <mergeCell ref="B31:L31"/>
    <mergeCell ref="B32:L32"/>
    <mergeCell ref="B34:L34"/>
    <mergeCell ref="B33:L33"/>
    <mergeCell ref="A35:L35"/>
    <mergeCell ref="A1:C1"/>
    <mergeCell ref="A4:A16"/>
    <mergeCell ref="B4:B16"/>
    <mergeCell ref="A17:A18"/>
    <mergeCell ref="B17:B18"/>
    <mergeCell ref="A20:L20"/>
    <mergeCell ref="B21:L21"/>
    <mergeCell ref="B22:L22"/>
    <mergeCell ref="B23:L23"/>
    <mergeCell ref="B24:L24"/>
    <mergeCell ref="B25:L25"/>
    <mergeCell ref="B26:L26"/>
    <mergeCell ref="B27:L27"/>
    <mergeCell ref="B28:L28"/>
    <mergeCell ref="B29:L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N200"/>
  <sheetViews>
    <sheetView zoomScaleNormal="100" workbookViewId="0">
      <selection activeCell="B6" sqref="B6"/>
    </sheetView>
  </sheetViews>
  <sheetFormatPr baseColWidth="10" defaultRowHeight="12.75" x14ac:dyDescent="0.2"/>
  <cols>
    <col min="1" max="2" width="70.28515625" style="77" customWidth="1"/>
    <col min="3" max="3" width="27.28515625" style="77" customWidth="1"/>
    <col min="4" max="4" width="26.85546875" style="142" customWidth="1"/>
    <col min="5" max="5" width="9.7109375" style="142" customWidth="1"/>
    <col min="6" max="6" width="39.140625" style="73" customWidth="1"/>
    <col min="7" max="7" width="3" style="77" bestFit="1" customWidth="1"/>
    <col min="8" max="8" width="16.85546875" style="77" customWidth="1"/>
    <col min="9" max="9" width="38.7109375" style="77" customWidth="1"/>
    <col min="10" max="10" width="36" style="77" customWidth="1"/>
    <col min="11" max="11" width="67.140625" style="77" customWidth="1"/>
    <col min="12" max="12" width="40.7109375" style="77" customWidth="1"/>
    <col min="13" max="13" width="43.28515625" style="77" customWidth="1"/>
    <col min="14" max="16384" width="11.42578125" style="77"/>
  </cols>
  <sheetData>
    <row r="1" spans="1:14" ht="13.5" thickBot="1" x14ac:dyDescent="0.25">
      <c r="D1" s="142" t="s">
        <v>642</v>
      </c>
      <c r="E1" s="142" t="s">
        <v>643</v>
      </c>
      <c r="I1" s="207" t="s">
        <v>725</v>
      </c>
      <c r="J1" s="208"/>
      <c r="K1" s="209" t="s">
        <v>279</v>
      </c>
    </row>
    <row r="2" spans="1:14" ht="51" x14ac:dyDescent="0.2">
      <c r="A2" s="71" t="s">
        <v>669</v>
      </c>
      <c r="B2" s="72" t="s">
        <v>728</v>
      </c>
      <c r="C2" s="72" t="s">
        <v>20</v>
      </c>
      <c r="D2" s="143" t="s">
        <v>184</v>
      </c>
      <c r="E2" s="144">
        <v>580209</v>
      </c>
      <c r="F2" s="73" t="s">
        <v>300</v>
      </c>
      <c r="G2" s="74">
        <v>51</v>
      </c>
      <c r="H2" s="75" t="s">
        <v>57</v>
      </c>
      <c r="I2" s="204" t="s">
        <v>270</v>
      </c>
      <c r="J2" s="205" t="s">
        <v>231</v>
      </c>
      <c r="K2" s="206" t="s">
        <v>217</v>
      </c>
      <c r="L2" s="73" t="s">
        <v>268</v>
      </c>
      <c r="N2" s="77" t="s">
        <v>681</v>
      </c>
    </row>
    <row r="3" spans="1:14" ht="25.5" x14ac:dyDescent="0.2">
      <c r="A3" s="71" t="s">
        <v>670</v>
      </c>
      <c r="B3" s="190" t="s">
        <v>729</v>
      </c>
      <c r="D3" s="143" t="s">
        <v>607</v>
      </c>
      <c r="E3" s="144" t="s">
        <v>470</v>
      </c>
      <c r="F3" s="73" t="s">
        <v>73</v>
      </c>
      <c r="G3" s="74">
        <v>53</v>
      </c>
      <c r="H3" s="75" t="s">
        <v>65</v>
      </c>
      <c r="I3" s="195" t="s">
        <v>245</v>
      </c>
      <c r="J3" s="193" t="s">
        <v>232</v>
      </c>
      <c r="K3" s="196" t="s">
        <v>217</v>
      </c>
      <c r="L3" s="77" t="s">
        <v>269</v>
      </c>
      <c r="N3" s="77" t="s">
        <v>682</v>
      </c>
    </row>
    <row r="4" spans="1:14" ht="25.5" x14ac:dyDescent="0.2">
      <c r="A4" s="71"/>
      <c r="B4" s="190"/>
      <c r="D4" s="143" t="s">
        <v>567</v>
      </c>
      <c r="E4" s="144" t="s">
        <v>426</v>
      </c>
      <c r="G4" s="74">
        <v>57</v>
      </c>
      <c r="H4" s="75" t="s">
        <v>66</v>
      </c>
      <c r="I4" s="195" t="s">
        <v>246</v>
      </c>
      <c r="J4" s="193" t="s">
        <v>233</v>
      </c>
      <c r="K4" s="196" t="s">
        <v>658</v>
      </c>
    </row>
    <row r="5" spans="1:14" ht="25.5" x14ac:dyDescent="0.25">
      <c r="A5" s="73"/>
      <c r="B5" s="73"/>
      <c r="D5" s="143" t="s">
        <v>209</v>
      </c>
      <c r="E5" s="144" t="s">
        <v>430</v>
      </c>
      <c r="F5" t="s">
        <v>95</v>
      </c>
      <c r="G5" s="74">
        <v>58</v>
      </c>
      <c r="H5" s="75" t="s">
        <v>67</v>
      </c>
      <c r="I5" s="197" t="s">
        <v>668</v>
      </c>
      <c r="J5" s="193" t="s">
        <v>234</v>
      </c>
      <c r="K5" s="196" t="s">
        <v>217</v>
      </c>
    </row>
    <row r="6" spans="1:14" ht="25.5" x14ac:dyDescent="0.25">
      <c r="D6" s="151" t="s">
        <v>645</v>
      </c>
      <c r="E6" s="183">
        <v>530252</v>
      </c>
      <c r="F6" t="s">
        <v>96</v>
      </c>
      <c r="G6" s="74">
        <v>84</v>
      </c>
      <c r="I6" s="198" t="s">
        <v>247</v>
      </c>
      <c r="J6" s="193" t="s">
        <v>235</v>
      </c>
      <c r="K6" s="199" t="s">
        <v>659</v>
      </c>
    </row>
    <row r="7" spans="1:14" ht="15" x14ac:dyDescent="0.25">
      <c r="D7" s="143" t="s">
        <v>475</v>
      </c>
      <c r="E7" s="144" t="s">
        <v>305</v>
      </c>
      <c r="F7" t="s">
        <v>71</v>
      </c>
      <c r="I7" s="198" t="s">
        <v>248</v>
      </c>
      <c r="J7" s="193" t="s">
        <v>236</v>
      </c>
      <c r="K7" s="199" t="s">
        <v>660</v>
      </c>
    </row>
    <row r="8" spans="1:14" x14ac:dyDescent="0.2">
      <c r="D8" s="143" t="s">
        <v>145</v>
      </c>
      <c r="E8" s="144" t="s">
        <v>304</v>
      </c>
      <c r="I8" s="198" t="s">
        <v>249</v>
      </c>
      <c r="J8" s="193" t="s">
        <v>237</v>
      </c>
      <c r="K8" s="199" t="s">
        <v>661</v>
      </c>
    </row>
    <row r="9" spans="1:14" x14ac:dyDescent="0.2">
      <c r="D9" s="143" t="s">
        <v>183</v>
      </c>
      <c r="E9" s="144">
        <v>580204</v>
      </c>
      <c r="I9" s="198" t="s">
        <v>250</v>
      </c>
      <c r="J9" s="193" t="s">
        <v>238</v>
      </c>
      <c r="K9" s="199" t="s">
        <v>662</v>
      </c>
    </row>
    <row r="10" spans="1:14" x14ac:dyDescent="0.2">
      <c r="D10" s="143" t="s">
        <v>207</v>
      </c>
      <c r="E10" s="144" t="s">
        <v>412</v>
      </c>
      <c r="I10" s="198" t="s">
        <v>251</v>
      </c>
      <c r="J10" s="193" t="s">
        <v>239</v>
      </c>
      <c r="K10" s="199" t="s">
        <v>663</v>
      </c>
    </row>
    <row r="11" spans="1:14" ht="51" x14ac:dyDescent="0.2">
      <c r="D11" s="143" t="s">
        <v>574</v>
      </c>
      <c r="E11" s="144" t="s">
        <v>434</v>
      </c>
      <c r="I11" s="200" t="s">
        <v>253</v>
      </c>
      <c r="J11" s="193" t="s">
        <v>240</v>
      </c>
      <c r="K11" s="199" t="s">
        <v>664</v>
      </c>
      <c r="L11" s="194"/>
      <c r="M11" s="76"/>
    </row>
    <row r="12" spans="1:14" ht="24" customHeight="1" x14ac:dyDescent="0.2">
      <c r="D12" s="143" t="s">
        <v>476</v>
      </c>
      <c r="E12" s="144" t="s">
        <v>311</v>
      </c>
      <c r="I12" s="200" t="s">
        <v>254</v>
      </c>
      <c r="J12" s="193" t="s">
        <v>241</v>
      </c>
      <c r="K12" s="199" t="s">
        <v>665</v>
      </c>
      <c r="L12" s="194"/>
      <c r="M12" s="76"/>
      <c r="N12" s="78"/>
    </row>
    <row r="13" spans="1:14" x14ac:dyDescent="0.2">
      <c r="D13" s="143" t="s">
        <v>135</v>
      </c>
      <c r="E13" s="144">
        <v>510601</v>
      </c>
      <c r="I13" s="200" t="s">
        <v>255</v>
      </c>
      <c r="J13" s="193" t="s">
        <v>242</v>
      </c>
      <c r="K13" s="196" t="s">
        <v>675</v>
      </c>
      <c r="L13" s="194"/>
    </row>
    <row r="14" spans="1:14" ht="26.25" thickBot="1" x14ac:dyDescent="0.25">
      <c r="D14" s="143" t="s">
        <v>560</v>
      </c>
      <c r="E14" s="144" t="s">
        <v>410</v>
      </c>
      <c r="I14" s="201" t="s">
        <v>252</v>
      </c>
      <c r="J14" s="202" t="s">
        <v>671</v>
      </c>
      <c r="K14" s="203" t="s">
        <v>666</v>
      </c>
    </row>
    <row r="15" spans="1:14" ht="37.5" customHeight="1" x14ac:dyDescent="0.2">
      <c r="D15" s="143" t="s">
        <v>161</v>
      </c>
      <c r="E15" s="144" t="s">
        <v>409</v>
      </c>
    </row>
    <row r="16" spans="1:14" ht="25.5" x14ac:dyDescent="0.2">
      <c r="D16" s="143" t="s">
        <v>611</v>
      </c>
      <c r="E16" s="144" t="s">
        <v>474</v>
      </c>
      <c r="J16" s="79"/>
    </row>
    <row r="17" spans="4:10" ht="38.25" x14ac:dyDescent="0.2">
      <c r="D17" s="143" t="s">
        <v>497</v>
      </c>
      <c r="E17" s="144" t="s">
        <v>335</v>
      </c>
      <c r="J17" s="79"/>
    </row>
    <row r="18" spans="4:10" x14ac:dyDescent="0.2">
      <c r="D18" s="143" t="s">
        <v>215</v>
      </c>
      <c r="E18" s="144">
        <v>580208</v>
      </c>
      <c r="J18" s="79"/>
    </row>
    <row r="19" spans="4:10" ht="38.25" x14ac:dyDescent="0.2">
      <c r="D19" s="143" t="s">
        <v>526</v>
      </c>
      <c r="E19" s="144" t="s">
        <v>369</v>
      </c>
      <c r="J19" s="79"/>
    </row>
    <row r="20" spans="4:10" ht="38.25" x14ac:dyDescent="0.2">
      <c r="D20" s="143" t="s">
        <v>605</v>
      </c>
      <c r="E20" s="144" t="s">
        <v>466</v>
      </c>
      <c r="J20" s="79"/>
    </row>
    <row r="21" spans="4:10" x14ac:dyDescent="0.2">
      <c r="D21" s="143" t="s">
        <v>529</v>
      </c>
      <c r="E21" s="144" t="s">
        <v>372</v>
      </c>
      <c r="J21" s="79"/>
    </row>
    <row r="22" spans="4:10" x14ac:dyDescent="0.2">
      <c r="D22" s="143" t="s">
        <v>546</v>
      </c>
      <c r="E22" s="144" t="s">
        <v>389</v>
      </c>
      <c r="J22" s="79"/>
    </row>
    <row r="23" spans="4:10" ht="25.5" x14ac:dyDescent="0.2">
      <c r="D23" s="143" t="s">
        <v>528</v>
      </c>
      <c r="E23" s="144" t="s">
        <v>371</v>
      </c>
      <c r="J23" s="79"/>
    </row>
    <row r="24" spans="4:10" ht="25.5" x14ac:dyDescent="0.2">
      <c r="D24" s="143" t="s">
        <v>532</v>
      </c>
      <c r="E24" s="144" t="s">
        <v>375</v>
      </c>
      <c r="J24" s="79"/>
    </row>
    <row r="25" spans="4:10" ht="25.5" x14ac:dyDescent="0.2">
      <c r="D25" s="151" t="s">
        <v>649</v>
      </c>
      <c r="E25" s="183">
        <v>530310</v>
      </c>
      <c r="J25" s="79"/>
    </row>
    <row r="26" spans="4:10" ht="25.5" x14ac:dyDescent="0.2">
      <c r="D26" s="143" t="s">
        <v>557</v>
      </c>
      <c r="E26" s="144" t="s">
        <v>406</v>
      </c>
      <c r="J26" s="79"/>
    </row>
    <row r="27" spans="4:10" ht="25.5" x14ac:dyDescent="0.2">
      <c r="D27" s="143" t="s">
        <v>558</v>
      </c>
      <c r="E27" s="144" t="s">
        <v>407</v>
      </c>
      <c r="J27" s="79"/>
    </row>
    <row r="28" spans="4:10" x14ac:dyDescent="0.2">
      <c r="D28" s="143" t="s">
        <v>36</v>
      </c>
      <c r="E28" s="144" t="s">
        <v>414</v>
      </c>
      <c r="J28" s="79"/>
    </row>
    <row r="29" spans="4:10" ht="63.75" x14ac:dyDescent="0.2">
      <c r="D29" s="143" t="s">
        <v>590</v>
      </c>
      <c r="E29" s="144" t="s">
        <v>451</v>
      </c>
      <c r="J29" s="79"/>
    </row>
    <row r="30" spans="4:10" ht="38.25" x14ac:dyDescent="0.2">
      <c r="D30" s="143" t="s">
        <v>589</v>
      </c>
      <c r="E30" s="144" t="s">
        <v>450</v>
      </c>
      <c r="J30" s="79"/>
    </row>
    <row r="31" spans="4:10" ht="38.25" x14ac:dyDescent="0.2">
      <c r="D31" s="143" t="s">
        <v>588</v>
      </c>
      <c r="E31" s="144" t="s">
        <v>449</v>
      </c>
      <c r="J31" s="79"/>
    </row>
    <row r="32" spans="4:10" ht="38.25" x14ac:dyDescent="0.2">
      <c r="D32" s="143" t="s">
        <v>587</v>
      </c>
      <c r="E32" s="144" t="s">
        <v>448</v>
      </c>
      <c r="J32" s="79"/>
    </row>
    <row r="33" spans="1:10" x14ac:dyDescent="0.2">
      <c r="D33" s="143" t="s">
        <v>177</v>
      </c>
      <c r="E33" s="144">
        <v>570203</v>
      </c>
      <c r="J33" s="79"/>
    </row>
    <row r="34" spans="1:10" x14ac:dyDescent="0.2">
      <c r="A34" s="181" t="s">
        <v>499</v>
      </c>
      <c r="B34" s="181"/>
      <c r="C34" s="182" t="s">
        <v>337</v>
      </c>
      <c r="D34" s="143" t="s">
        <v>140</v>
      </c>
      <c r="E34" s="144">
        <v>510704</v>
      </c>
      <c r="J34" s="79"/>
    </row>
    <row r="35" spans="1:10" ht="38.25" x14ac:dyDescent="0.2">
      <c r="D35" s="143" t="s">
        <v>142</v>
      </c>
      <c r="E35" s="144">
        <v>510707</v>
      </c>
      <c r="J35" s="79"/>
    </row>
    <row r="36" spans="1:10" ht="114.75" x14ac:dyDescent="0.2">
      <c r="D36" s="143" t="s">
        <v>585</v>
      </c>
      <c r="E36" s="144" t="s">
        <v>446</v>
      </c>
      <c r="J36" s="79"/>
    </row>
    <row r="37" spans="1:10" x14ac:dyDescent="0.2">
      <c r="D37" s="143" t="s">
        <v>573</v>
      </c>
      <c r="E37" s="144" t="s">
        <v>433</v>
      </c>
      <c r="J37" s="79"/>
    </row>
    <row r="38" spans="1:10" ht="25.5" x14ac:dyDescent="0.2">
      <c r="D38" s="143" t="s">
        <v>556</v>
      </c>
      <c r="E38" s="144" t="s">
        <v>405</v>
      </c>
      <c r="J38" s="79"/>
    </row>
    <row r="39" spans="1:10" ht="25.5" x14ac:dyDescent="0.2">
      <c r="D39" s="143" t="s">
        <v>552</v>
      </c>
      <c r="E39" s="144" t="s">
        <v>395</v>
      </c>
      <c r="J39" s="79"/>
    </row>
    <row r="40" spans="1:10" ht="51" x14ac:dyDescent="0.2">
      <c r="D40" s="143" t="s">
        <v>179</v>
      </c>
      <c r="E40" s="144">
        <v>570206</v>
      </c>
      <c r="J40" s="79"/>
    </row>
    <row r="41" spans="1:10" x14ac:dyDescent="0.2">
      <c r="D41" s="143" t="s">
        <v>133</v>
      </c>
      <c r="E41" s="144">
        <v>510204</v>
      </c>
      <c r="J41" s="79"/>
    </row>
    <row r="42" spans="1:10" x14ac:dyDescent="0.2">
      <c r="A42" s="181" t="s">
        <v>598</v>
      </c>
      <c r="B42" s="181"/>
      <c r="C42" s="182" t="s">
        <v>459</v>
      </c>
      <c r="D42" s="143" t="s">
        <v>131</v>
      </c>
      <c r="E42" s="144">
        <v>510203</v>
      </c>
      <c r="J42" s="79"/>
    </row>
    <row r="43" spans="1:10" ht="38.25" x14ac:dyDescent="0.2">
      <c r="D43" s="143" t="s">
        <v>559</v>
      </c>
      <c r="E43" s="144" t="s">
        <v>408</v>
      </c>
      <c r="J43" s="79"/>
    </row>
    <row r="44" spans="1:10" x14ac:dyDescent="0.2">
      <c r="D44" s="143" t="s">
        <v>139</v>
      </c>
      <c r="E44" s="144">
        <v>510703</v>
      </c>
      <c r="J44" s="79"/>
    </row>
    <row r="45" spans="1:10" x14ac:dyDescent="0.2">
      <c r="A45" s="181" t="s">
        <v>568</v>
      </c>
      <c r="B45" s="181"/>
      <c r="C45" s="182" t="s">
        <v>427</v>
      </c>
      <c r="D45" s="143" t="s">
        <v>181</v>
      </c>
      <c r="E45" s="144">
        <v>570301</v>
      </c>
      <c r="J45" s="79"/>
    </row>
    <row r="46" spans="1:10" ht="25.5" x14ac:dyDescent="0.2">
      <c r="D46" s="143" t="s">
        <v>478</v>
      </c>
      <c r="E46" s="144">
        <v>530217</v>
      </c>
      <c r="J46" s="79"/>
    </row>
    <row r="47" spans="1:10" ht="25.5" x14ac:dyDescent="0.2">
      <c r="D47" s="143" t="s">
        <v>495</v>
      </c>
      <c r="E47" s="144" t="s">
        <v>333</v>
      </c>
      <c r="J47" s="79"/>
    </row>
    <row r="48" spans="1:10" ht="25.5" x14ac:dyDescent="0.2">
      <c r="D48" s="143" t="s">
        <v>577</v>
      </c>
      <c r="E48" s="144" t="s">
        <v>437</v>
      </c>
      <c r="J48" s="79"/>
    </row>
    <row r="49" spans="1:10" ht="25.5" x14ac:dyDescent="0.2">
      <c r="D49" s="143" t="s">
        <v>583</v>
      </c>
      <c r="E49" s="144" t="s">
        <v>444</v>
      </c>
      <c r="J49" s="79"/>
    </row>
    <row r="50" spans="1:10" ht="38.25" x14ac:dyDescent="0.2">
      <c r="D50" s="143" t="s">
        <v>564</v>
      </c>
      <c r="E50" s="144" t="s">
        <v>421</v>
      </c>
      <c r="J50" s="79"/>
    </row>
    <row r="51" spans="1:10" ht="25.5" x14ac:dyDescent="0.2">
      <c r="D51" s="143" t="s">
        <v>582</v>
      </c>
      <c r="E51" s="144" t="s">
        <v>443</v>
      </c>
      <c r="J51" s="79"/>
    </row>
    <row r="52" spans="1:10" ht="102" x14ac:dyDescent="0.2">
      <c r="D52" s="143" t="s">
        <v>477</v>
      </c>
      <c r="E52" s="144" t="s">
        <v>312</v>
      </c>
      <c r="J52" s="79"/>
    </row>
    <row r="53" spans="1:10" ht="51" x14ac:dyDescent="0.2">
      <c r="D53" s="143" t="s">
        <v>541</v>
      </c>
      <c r="E53" s="144" t="s">
        <v>384</v>
      </c>
      <c r="J53" s="79"/>
    </row>
    <row r="54" spans="1:10" ht="51" x14ac:dyDescent="0.2">
      <c r="D54" s="143" t="s">
        <v>521</v>
      </c>
      <c r="E54" s="144" t="s">
        <v>364</v>
      </c>
      <c r="J54" s="79"/>
    </row>
    <row r="55" spans="1:10" ht="25.5" x14ac:dyDescent="0.2">
      <c r="A55" s="181" t="s">
        <v>580</v>
      </c>
      <c r="B55" s="181"/>
      <c r="C55" s="182" t="s">
        <v>441</v>
      </c>
      <c r="D55" s="143" t="s">
        <v>186</v>
      </c>
      <c r="E55" s="144">
        <v>840202</v>
      </c>
      <c r="J55" s="79"/>
    </row>
    <row r="56" spans="1:10" x14ac:dyDescent="0.2">
      <c r="D56" s="143" t="s">
        <v>37</v>
      </c>
      <c r="E56" s="144" t="s">
        <v>306</v>
      </c>
      <c r="J56" s="79"/>
    </row>
    <row r="57" spans="1:10" ht="25.5" x14ac:dyDescent="0.2">
      <c r="D57" s="151" t="s">
        <v>651</v>
      </c>
      <c r="E57" s="183">
        <v>840118</v>
      </c>
      <c r="J57" s="79"/>
    </row>
    <row r="58" spans="1:10" ht="25.5" x14ac:dyDescent="0.2">
      <c r="D58" s="143" t="s">
        <v>604</v>
      </c>
      <c r="E58" s="144" t="s">
        <v>465</v>
      </c>
      <c r="J58" s="79"/>
    </row>
    <row r="59" spans="1:10" ht="25.5" x14ac:dyDescent="0.2">
      <c r="D59" s="143" t="s">
        <v>193</v>
      </c>
      <c r="E59" s="144">
        <v>840107</v>
      </c>
      <c r="J59" s="79"/>
    </row>
    <row r="60" spans="1:10" ht="25.5" x14ac:dyDescent="0.2">
      <c r="D60" s="143" t="s">
        <v>197</v>
      </c>
      <c r="E60" s="144" t="s">
        <v>313</v>
      </c>
      <c r="J60" s="79"/>
    </row>
    <row r="61" spans="1:10" x14ac:dyDescent="0.2">
      <c r="D61" s="143" t="s">
        <v>160</v>
      </c>
      <c r="E61" s="144" t="s">
        <v>399</v>
      </c>
      <c r="J61" s="79"/>
    </row>
    <row r="62" spans="1:10" x14ac:dyDescent="0.2">
      <c r="D62" s="143" t="s">
        <v>201</v>
      </c>
      <c r="E62" s="144" t="s">
        <v>351</v>
      </c>
      <c r="H62" s="141"/>
      <c r="J62" s="79"/>
    </row>
    <row r="63" spans="1:10" ht="25.5" x14ac:dyDescent="0.2">
      <c r="D63" s="143" t="s">
        <v>513</v>
      </c>
      <c r="E63" s="144" t="s">
        <v>352</v>
      </c>
      <c r="H63" s="141"/>
      <c r="J63" s="79"/>
    </row>
    <row r="64" spans="1:10" x14ac:dyDescent="0.2">
      <c r="D64" s="143" t="s">
        <v>199</v>
      </c>
      <c r="E64" s="144" t="s">
        <v>314</v>
      </c>
      <c r="H64" s="141"/>
      <c r="J64" s="79"/>
    </row>
    <row r="65" spans="4:10" ht="25.5" x14ac:dyDescent="0.2">
      <c r="D65" s="143" t="s">
        <v>159</v>
      </c>
      <c r="E65" s="144" t="s">
        <v>398</v>
      </c>
      <c r="H65" s="141"/>
      <c r="J65" s="79"/>
    </row>
    <row r="66" spans="4:10" x14ac:dyDescent="0.2">
      <c r="D66" s="143" t="s">
        <v>211</v>
      </c>
      <c r="E66" s="144" t="s">
        <v>310</v>
      </c>
      <c r="H66" s="141"/>
      <c r="J66" s="79"/>
    </row>
    <row r="67" spans="4:10" x14ac:dyDescent="0.2">
      <c r="D67" s="143" t="s">
        <v>137</v>
      </c>
      <c r="E67" s="144">
        <v>510602</v>
      </c>
      <c r="H67" s="141"/>
      <c r="J67" s="79"/>
    </row>
    <row r="68" spans="4:10" ht="25.5" x14ac:dyDescent="0.2">
      <c r="D68" s="143" t="s">
        <v>609</v>
      </c>
      <c r="E68" s="144" t="s">
        <v>472</v>
      </c>
      <c r="H68" s="141"/>
      <c r="J68" s="79"/>
    </row>
    <row r="69" spans="4:10" ht="25.5" x14ac:dyDescent="0.2">
      <c r="D69" s="143" t="s">
        <v>610</v>
      </c>
      <c r="E69" s="144" t="s">
        <v>473</v>
      </c>
      <c r="H69" s="141"/>
      <c r="J69" s="79"/>
    </row>
    <row r="70" spans="4:10" x14ac:dyDescent="0.2">
      <c r="D70" s="145" t="s">
        <v>508</v>
      </c>
      <c r="E70" s="144" t="s">
        <v>346</v>
      </c>
      <c r="H70" s="141"/>
      <c r="J70" s="79"/>
    </row>
    <row r="71" spans="4:10" ht="63.75" x14ac:dyDescent="0.2">
      <c r="D71" s="143" t="s">
        <v>581</v>
      </c>
      <c r="E71" s="144" t="s">
        <v>442</v>
      </c>
      <c r="H71" s="141"/>
      <c r="J71" s="79"/>
    </row>
    <row r="72" spans="4:10" ht="25.5" x14ac:dyDescent="0.2">
      <c r="D72" s="143" t="s">
        <v>512</v>
      </c>
      <c r="E72" s="144" t="s">
        <v>350</v>
      </c>
      <c r="H72" s="141"/>
      <c r="J72" s="79"/>
    </row>
    <row r="73" spans="4:10" ht="25.5" x14ac:dyDescent="0.2">
      <c r="D73" s="143" t="s">
        <v>519</v>
      </c>
      <c r="E73" s="144" t="s">
        <v>362</v>
      </c>
      <c r="H73" s="141"/>
      <c r="J73" s="79"/>
    </row>
    <row r="74" spans="4:10" ht="38.25" x14ac:dyDescent="0.2">
      <c r="D74" s="143" t="s">
        <v>482</v>
      </c>
      <c r="E74" s="144" t="s">
        <v>319</v>
      </c>
      <c r="H74" s="141"/>
      <c r="J74" s="79"/>
    </row>
    <row r="75" spans="4:10" ht="63.75" x14ac:dyDescent="0.2">
      <c r="D75" s="143" t="s">
        <v>517</v>
      </c>
      <c r="E75" s="144" t="s">
        <v>360</v>
      </c>
      <c r="H75" s="141"/>
      <c r="J75" s="79"/>
    </row>
    <row r="76" spans="4:10" ht="63.75" x14ac:dyDescent="0.2">
      <c r="D76" s="143" t="s">
        <v>570</v>
      </c>
      <c r="E76" s="144" t="s">
        <v>429</v>
      </c>
      <c r="H76" s="141"/>
      <c r="J76" s="79"/>
    </row>
    <row r="77" spans="4:10" ht="25.5" x14ac:dyDescent="0.2">
      <c r="D77" s="143" t="s">
        <v>572</v>
      </c>
      <c r="E77" s="144" t="s">
        <v>432</v>
      </c>
      <c r="H77" s="141"/>
      <c r="J77" s="79"/>
    </row>
    <row r="78" spans="4:10" x14ac:dyDescent="0.2">
      <c r="D78" s="143" t="s">
        <v>545</v>
      </c>
      <c r="E78" s="144" t="s">
        <v>388</v>
      </c>
      <c r="J78" s="79"/>
    </row>
    <row r="79" spans="4:10" ht="25.5" x14ac:dyDescent="0.2">
      <c r="D79" s="143" t="s">
        <v>191</v>
      </c>
      <c r="E79" s="144">
        <v>840106</v>
      </c>
      <c r="J79" s="79"/>
    </row>
    <row r="80" spans="4:10" ht="25.5" x14ac:dyDescent="0.2">
      <c r="D80" s="143" t="s">
        <v>525</v>
      </c>
      <c r="E80" s="144" t="s">
        <v>368</v>
      </c>
      <c r="J80" s="79"/>
    </row>
    <row r="81" spans="4:10" x14ac:dyDescent="0.2">
      <c r="D81" s="143" t="s">
        <v>603</v>
      </c>
      <c r="E81" s="144" t="s">
        <v>464</v>
      </c>
      <c r="J81" s="79"/>
    </row>
    <row r="82" spans="4:10" ht="25.5" x14ac:dyDescent="0.2">
      <c r="D82" s="143" t="s">
        <v>168</v>
      </c>
      <c r="E82" s="144" t="s">
        <v>417</v>
      </c>
      <c r="J82" s="79"/>
    </row>
    <row r="83" spans="4:10" ht="25.5" x14ac:dyDescent="0.2">
      <c r="D83" s="143" t="s">
        <v>205</v>
      </c>
      <c r="E83" s="144" t="s">
        <v>400</v>
      </c>
      <c r="J83" s="79"/>
    </row>
    <row r="84" spans="4:10" ht="25.5" x14ac:dyDescent="0.2">
      <c r="D84" s="143" t="s">
        <v>34</v>
      </c>
      <c r="E84" s="144">
        <v>510509</v>
      </c>
      <c r="J84" s="79"/>
    </row>
    <row r="85" spans="4:10" ht="25.5" x14ac:dyDescent="0.2">
      <c r="D85" s="151" t="s">
        <v>647</v>
      </c>
      <c r="E85" s="183">
        <v>530851</v>
      </c>
      <c r="J85" s="79"/>
    </row>
    <row r="86" spans="4:10" ht="25.5" x14ac:dyDescent="0.2">
      <c r="D86" s="151" t="s">
        <v>648</v>
      </c>
      <c r="E86" s="183">
        <v>531412</v>
      </c>
      <c r="J86" s="79"/>
    </row>
    <row r="87" spans="4:10" ht="25.5" x14ac:dyDescent="0.2">
      <c r="D87" s="151" t="s">
        <v>650</v>
      </c>
      <c r="E87" s="183">
        <v>530311</v>
      </c>
      <c r="J87" s="79"/>
    </row>
    <row r="88" spans="4:10" ht="25.5" x14ac:dyDescent="0.2">
      <c r="D88" s="143" t="s">
        <v>547</v>
      </c>
      <c r="E88" s="144" t="s">
        <v>390</v>
      </c>
      <c r="J88" s="79"/>
    </row>
    <row r="89" spans="4:10" x14ac:dyDescent="0.2">
      <c r="D89" s="143" t="s">
        <v>530</v>
      </c>
      <c r="E89" s="144" t="s">
        <v>373</v>
      </c>
      <c r="J89" s="79"/>
    </row>
    <row r="90" spans="4:10" ht="63.75" x14ac:dyDescent="0.2">
      <c r="D90" s="143" t="s">
        <v>538</v>
      </c>
      <c r="E90" s="144" t="s">
        <v>381</v>
      </c>
      <c r="J90" s="79"/>
    </row>
    <row r="91" spans="4:10" ht="63.75" x14ac:dyDescent="0.2">
      <c r="D91" s="143" t="s">
        <v>534</v>
      </c>
      <c r="E91" s="144" t="s">
        <v>377</v>
      </c>
      <c r="J91" s="79"/>
    </row>
    <row r="92" spans="4:10" ht="51" x14ac:dyDescent="0.2">
      <c r="D92" s="143" t="s">
        <v>533</v>
      </c>
      <c r="E92" s="144" t="s">
        <v>376</v>
      </c>
      <c r="J92" s="79"/>
    </row>
    <row r="93" spans="4:10" x14ac:dyDescent="0.2">
      <c r="D93" s="143" t="s">
        <v>208</v>
      </c>
      <c r="E93" s="144" t="s">
        <v>419</v>
      </c>
      <c r="J93" s="79"/>
    </row>
    <row r="94" spans="4:10" ht="25.5" x14ac:dyDescent="0.2">
      <c r="D94" s="143" t="s">
        <v>596</v>
      </c>
      <c r="E94" s="144" t="s">
        <v>457</v>
      </c>
      <c r="J94" s="79"/>
    </row>
    <row r="95" spans="4:10" ht="25.5" x14ac:dyDescent="0.2">
      <c r="D95" s="143" t="s">
        <v>576</v>
      </c>
      <c r="E95" s="144" t="s">
        <v>436</v>
      </c>
      <c r="J95" s="79"/>
    </row>
    <row r="96" spans="4:10" ht="76.5" x14ac:dyDescent="0.2">
      <c r="D96" s="143" t="s">
        <v>565</v>
      </c>
      <c r="E96" s="144" t="s">
        <v>422</v>
      </c>
      <c r="J96" s="79"/>
    </row>
    <row r="97" spans="1:10" ht="76.5" x14ac:dyDescent="0.2">
      <c r="D97" s="143" t="s">
        <v>575</v>
      </c>
      <c r="E97" s="144" t="s">
        <v>435</v>
      </c>
      <c r="J97" s="79"/>
    </row>
    <row r="98" spans="1:10" ht="38.25" x14ac:dyDescent="0.2">
      <c r="D98" s="143" t="s">
        <v>579</v>
      </c>
      <c r="E98" s="144" t="s">
        <v>440</v>
      </c>
      <c r="J98" s="79"/>
    </row>
    <row r="99" spans="1:10" ht="25.5" x14ac:dyDescent="0.2">
      <c r="D99" s="143" t="s">
        <v>481</v>
      </c>
      <c r="E99" s="144" t="s">
        <v>403</v>
      </c>
      <c r="J99" s="79"/>
    </row>
    <row r="100" spans="1:10" x14ac:dyDescent="0.2">
      <c r="D100" s="143" t="s">
        <v>527</v>
      </c>
      <c r="E100" s="144" t="s">
        <v>370</v>
      </c>
      <c r="J100" s="79"/>
    </row>
    <row r="101" spans="1:10" x14ac:dyDescent="0.2">
      <c r="D101" s="143" t="s">
        <v>527</v>
      </c>
      <c r="E101" s="144" t="s">
        <v>467</v>
      </c>
      <c r="J101" s="79"/>
    </row>
    <row r="102" spans="1:10" x14ac:dyDescent="0.2">
      <c r="D102" s="143" t="s">
        <v>599</v>
      </c>
      <c r="E102" s="144" t="s">
        <v>460</v>
      </c>
      <c r="J102" s="79"/>
    </row>
    <row r="103" spans="1:10" ht="25.5" x14ac:dyDescent="0.2">
      <c r="A103" s="181" t="s">
        <v>481</v>
      </c>
      <c r="B103" s="181"/>
      <c r="C103" s="182" t="s">
        <v>318</v>
      </c>
      <c r="D103" s="143" t="s">
        <v>531</v>
      </c>
      <c r="E103" s="144" t="s">
        <v>374</v>
      </c>
      <c r="J103" s="79"/>
    </row>
    <row r="104" spans="1:10" ht="38.25" x14ac:dyDescent="0.2">
      <c r="D104" s="143" t="s">
        <v>38</v>
      </c>
      <c r="E104" s="144" t="s">
        <v>411</v>
      </c>
      <c r="J104" s="79"/>
    </row>
    <row r="105" spans="1:10" ht="25.5" x14ac:dyDescent="0.2">
      <c r="D105" s="143" t="s">
        <v>543</v>
      </c>
      <c r="E105" s="144" t="s">
        <v>386</v>
      </c>
      <c r="J105" s="79"/>
    </row>
    <row r="106" spans="1:10" ht="25.5" x14ac:dyDescent="0.2">
      <c r="D106" s="143" t="s">
        <v>189</v>
      </c>
      <c r="E106" s="144">
        <v>840104</v>
      </c>
    </row>
    <row r="107" spans="1:10" ht="38.25" x14ac:dyDescent="0.2">
      <c r="D107" s="143" t="s">
        <v>523</v>
      </c>
      <c r="E107" s="144" t="s">
        <v>366</v>
      </c>
    </row>
    <row r="108" spans="1:10" ht="25.5" x14ac:dyDescent="0.2">
      <c r="D108" s="143" t="s">
        <v>602</v>
      </c>
      <c r="E108" s="144" t="s">
        <v>463</v>
      </c>
    </row>
    <row r="109" spans="1:10" x14ac:dyDescent="0.2">
      <c r="D109" s="143" t="s">
        <v>166</v>
      </c>
      <c r="E109" s="144" t="s">
        <v>416</v>
      </c>
    </row>
    <row r="110" spans="1:10" ht="38.25" x14ac:dyDescent="0.2">
      <c r="D110" s="143" t="s">
        <v>562</v>
      </c>
      <c r="E110" s="144" t="s">
        <v>418</v>
      </c>
    </row>
    <row r="111" spans="1:10" x14ac:dyDescent="0.2">
      <c r="D111" s="143" t="s">
        <v>165</v>
      </c>
      <c r="E111" s="144" t="s">
        <v>415</v>
      </c>
    </row>
    <row r="112" spans="1:10" x14ac:dyDescent="0.2">
      <c r="D112" s="143" t="s">
        <v>578</v>
      </c>
      <c r="E112" s="144" t="s">
        <v>439</v>
      </c>
    </row>
    <row r="113" spans="1:5" x14ac:dyDescent="0.2">
      <c r="D113" s="143" t="s">
        <v>171</v>
      </c>
      <c r="E113" s="144" t="s">
        <v>423</v>
      </c>
    </row>
    <row r="114" spans="1:5" ht="25.5" x14ac:dyDescent="0.2">
      <c r="D114" s="143" t="s">
        <v>563</v>
      </c>
      <c r="E114" s="144" t="s">
        <v>420</v>
      </c>
    </row>
    <row r="115" spans="1:5" x14ac:dyDescent="0.2">
      <c r="D115" s="143" t="s">
        <v>504</v>
      </c>
      <c r="E115" s="144" t="s">
        <v>342</v>
      </c>
    </row>
    <row r="116" spans="1:5" ht="25.5" x14ac:dyDescent="0.2">
      <c r="D116" s="143" t="s">
        <v>571</v>
      </c>
      <c r="E116" s="144" t="s">
        <v>431</v>
      </c>
    </row>
    <row r="117" spans="1:5" x14ac:dyDescent="0.2">
      <c r="D117" s="143" t="s">
        <v>542</v>
      </c>
      <c r="E117" s="144" t="s">
        <v>385</v>
      </c>
    </row>
    <row r="118" spans="1:5" x14ac:dyDescent="0.2">
      <c r="D118" s="143" t="s">
        <v>601</v>
      </c>
      <c r="E118" s="144" t="s">
        <v>462</v>
      </c>
    </row>
    <row r="119" spans="1:5" ht="25.5" x14ac:dyDescent="0.2">
      <c r="D119" s="143" t="s">
        <v>522</v>
      </c>
      <c r="E119" s="144" t="s">
        <v>365</v>
      </c>
    </row>
    <row r="120" spans="1:5" ht="25.5" x14ac:dyDescent="0.2">
      <c r="D120" s="143" t="s">
        <v>188</v>
      </c>
      <c r="E120" s="144">
        <v>840103</v>
      </c>
    </row>
    <row r="121" spans="1:5" x14ac:dyDescent="0.2">
      <c r="D121" s="143" t="s">
        <v>515</v>
      </c>
      <c r="E121" s="144" t="s">
        <v>358</v>
      </c>
    </row>
    <row r="122" spans="1:5" ht="51" x14ac:dyDescent="0.2">
      <c r="D122" s="143" t="s">
        <v>586</v>
      </c>
      <c r="E122" s="144" t="s">
        <v>447</v>
      </c>
    </row>
    <row r="123" spans="1:5" x14ac:dyDescent="0.2">
      <c r="D123" s="143" t="s">
        <v>175</v>
      </c>
      <c r="E123" s="144" t="s">
        <v>468</v>
      </c>
    </row>
    <row r="124" spans="1:5" x14ac:dyDescent="0.2">
      <c r="D124" s="143" t="s">
        <v>175</v>
      </c>
      <c r="E124" s="144">
        <v>840111</v>
      </c>
    </row>
    <row r="125" spans="1:5" x14ac:dyDescent="0.2">
      <c r="D125" s="143" t="s">
        <v>203</v>
      </c>
      <c r="E125" s="144" t="s">
        <v>355</v>
      </c>
    </row>
    <row r="126" spans="1:5" x14ac:dyDescent="0.2">
      <c r="D126" s="143" t="s">
        <v>202</v>
      </c>
      <c r="E126" s="144" t="s">
        <v>354</v>
      </c>
    </row>
    <row r="127" spans="1:5" x14ac:dyDescent="0.2">
      <c r="D127" s="143" t="s">
        <v>608</v>
      </c>
      <c r="E127" s="144" t="s">
        <v>471</v>
      </c>
    </row>
    <row r="128" spans="1:5" x14ac:dyDescent="0.2">
      <c r="A128" s="181" t="s">
        <v>539</v>
      </c>
      <c r="B128" s="181"/>
      <c r="C128" s="182" t="s">
        <v>382</v>
      </c>
      <c r="D128" s="143" t="s">
        <v>143</v>
      </c>
      <c r="E128" s="144">
        <v>510709</v>
      </c>
    </row>
    <row r="129" spans="1:5" x14ac:dyDescent="0.2">
      <c r="A129" s="181" t="s">
        <v>551</v>
      </c>
      <c r="B129" s="181"/>
      <c r="C129" s="182" t="s">
        <v>394</v>
      </c>
      <c r="D129" s="143" t="s">
        <v>569</v>
      </c>
      <c r="E129" s="144" t="s">
        <v>428</v>
      </c>
    </row>
    <row r="130" spans="1:5" x14ac:dyDescent="0.2">
      <c r="A130" s="181" t="s">
        <v>597</v>
      </c>
      <c r="B130" s="181"/>
      <c r="C130" s="182" t="s">
        <v>458</v>
      </c>
      <c r="D130" s="143" t="s">
        <v>595</v>
      </c>
      <c r="E130" s="144" t="s">
        <v>456</v>
      </c>
    </row>
    <row r="131" spans="1:5" ht="25.5" x14ac:dyDescent="0.2">
      <c r="A131" s="181" t="s">
        <v>514</v>
      </c>
      <c r="B131" s="181"/>
      <c r="C131" s="182" t="s">
        <v>353</v>
      </c>
      <c r="D131" s="143" t="s">
        <v>584</v>
      </c>
      <c r="E131" s="144" t="s">
        <v>445</v>
      </c>
    </row>
    <row r="132" spans="1:5" ht="38.25" x14ac:dyDescent="0.2">
      <c r="D132" s="143" t="s">
        <v>518</v>
      </c>
      <c r="E132" s="144" t="s">
        <v>361</v>
      </c>
    </row>
    <row r="133" spans="1:5" ht="38.25" x14ac:dyDescent="0.2">
      <c r="D133" s="143" t="s">
        <v>555</v>
      </c>
      <c r="E133" s="144" t="s">
        <v>402</v>
      </c>
    </row>
    <row r="134" spans="1:5" ht="38.25" x14ac:dyDescent="0.2">
      <c r="D134" s="143" t="s">
        <v>502</v>
      </c>
      <c r="E134" s="144" t="s">
        <v>340</v>
      </c>
    </row>
    <row r="135" spans="1:5" x14ac:dyDescent="0.2">
      <c r="D135" s="143" t="s">
        <v>172</v>
      </c>
      <c r="E135" s="144" t="s">
        <v>424</v>
      </c>
    </row>
    <row r="136" spans="1:5" ht="38.25" x14ac:dyDescent="0.2">
      <c r="D136" s="143" t="s">
        <v>594</v>
      </c>
      <c r="E136" s="144" t="s">
        <v>455</v>
      </c>
    </row>
    <row r="137" spans="1:5" ht="25.5" x14ac:dyDescent="0.2">
      <c r="D137" s="143" t="s">
        <v>593</v>
      </c>
      <c r="E137" s="144" t="s">
        <v>454</v>
      </c>
    </row>
    <row r="138" spans="1:5" ht="25.5" x14ac:dyDescent="0.2">
      <c r="D138" s="143" t="s">
        <v>592</v>
      </c>
      <c r="E138" s="144" t="s">
        <v>453</v>
      </c>
    </row>
    <row r="139" spans="1:5" ht="25.5" x14ac:dyDescent="0.2">
      <c r="D139" s="143" t="s">
        <v>591</v>
      </c>
      <c r="E139" s="144" t="s">
        <v>452</v>
      </c>
    </row>
    <row r="140" spans="1:5" x14ac:dyDescent="0.2">
      <c r="D140" s="143" t="s">
        <v>129</v>
      </c>
      <c r="E140" s="144">
        <v>510106</v>
      </c>
    </row>
    <row r="141" spans="1:5" x14ac:dyDescent="0.2">
      <c r="D141" s="143" t="s">
        <v>39</v>
      </c>
      <c r="E141" s="144">
        <v>570201</v>
      </c>
    </row>
    <row r="142" spans="1:5" x14ac:dyDescent="0.2">
      <c r="D142" s="143" t="s">
        <v>606</v>
      </c>
      <c r="E142" s="144" t="s">
        <v>469</v>
      </c>
    </row>
    <row r="143" spans="1:5" ht="51" x14ac:dyDescent="0.2">
      <c r="D143" s="143" t="s">
        <v>490</v>
      </c>
      <c r="E143" s="144" t="s">
        <v>328</v>
      </c>
    </row>
    <row r="144" spans="1:5" ht="25.5" x14ac:dyDescent="0.2">
      <c r="D144" s="143" t="s">
        <v>503</v>
      </c>
      <c r="E144" s="144" t="s">
        <v>341</v>
      </c>
    </row>
    <row r="145" spans="4:5" x14ac:dyDescent="0.2">
      <c r="D145" s="143" t="s">
        <v>500</v>
      </c>
      <c r="E145" s="144" t="s">
        <v>338</v>
      </c>
    </row>
    <row r="146" spans="4:5" x14ac:dyDescent="0.2">
      <c r="D146" s="143" t="s">
        <v>553</v>
      </c>
      <c r="E146" s="144" t="s">
        <v>396</v>
      </c>
    </row>
    <row r="147" spans="4:5" x14ac:dyDescent="0.2">
      <c r="D147" s="143" t="s">
        <v>204</v>
      </c>
      <c r="E147" s="144" t="s">
        <v>397</v>
      </c>
    </row>
    <row r="148" spans="4:5" ht="38.25" x14ac:dyDescent="0.2">
      <c r="D148" s="143" t="s">
        <v>509</v>
      </c>
      <c r="E148" s="144" t="s">
        <v>347</v>
      </c>
    </row>
    <row r="149" spans="4:5" x14ac:dyDescent="0.2">
      <c r="D149" s="143" t="s">
        <v>147</v>
      </c>
      <c r="E149" s="144" t="s">
        <v>308</v>
      </c>
    </row>
    <row r="150" spans="4:5" x14ac:dyDescent="0.2">
      <c r="D150" s="143" t="s">
        <v>480</v>
      </c>
      <c r="E150" s="144" t="s">
        <v>317</v>
      </c>
    </row>
    <row r="151" spans="4:5" ht="38.25" x14ac:dyDescent="0.2">
      <c r="D151" s="143" t="s">
        <v>152</v>
      </c>
      <c r="E151" s="144" t="s">
        <v>327</v>
      </c>
    </row>
    <row r="152" spans="4:5" ht="51" x14ac:dyDescent="0.2">
      <c r="D152" s="143" t="s">
        <v>506</v>
      </c>
      <c r="E152" s="144" t="s">
        <v>344</v>
      </c>
    </row>
    <row r="153" spans="4:5" ht="25.5" x14ac:dyDescent="0.2">
      <c r="D153" s="143" t="s">
        <v>149</v>
      </c>
      <c r="E153" s="144" t="s">
        <v>315</v>
      </c>
    </row>
    <row r="154" spans="4:5" ht="51" x14ac:dyDescent="0.2">
      <c r="D154" s="143" t="s">
        <v>511</v>
      </c>
      <c r="E154" s="144" t="s">
        <v>349</v>
      </c>
    </row>
    <row r="155" spans="4:5" ht="63.75" x14ac:dyDescent="0.2">
      <c r="D155" s="143" t="s">
        <v>507</v>
      </c>
      <c r="E155" s="144" t="s">
        <v>345</v>
      </c>
    </row>
    <row r="156" spans="4:5" ht="51" x14ac:dyDescent="0.2">
      <c r="D156" s="143" t="s">
        <v>479</v>
      </c>
      <c r="E156" s="144" t="s">
        <v>316</v>
      </c>
    </row>
    <row r="157" spans="4:5" ht="51" x14ac:dyDescent="0.2">
      <c r="D157" s="143" t="s">
        <v>496</v>
      </c>
      <c r="E157" s="144" t="s">
        <v>334</v>
      </c>
    </row>
    <row r="158" spans="4:5" ht="51" x14ac:dyDescent="0.2">
      <c r="D158" s="143" t="s">
        <v>493</v>
      </c>
      <c r="E158" s="144" t="s">
        <v>331</v>
      </c>
    </row>
    <row r="159" spans="4:5" ht="38.25" x14ac:dyDescent="0.2">
      <c r="D159" s="143" t="s">
        <v>484</v>
      </c>
      <c r="E159" s="144" t="s">
        <v>321</v>
      </c>
    </row>
    <row r="160" spans="4:5" ht="38.25" x14ac:dyDescent="0.2">
      <c r="D160" s="143" t="s">
        <v>485</v>
      </c>
      <c r="E160" s="144" t="s">
        <v>322</v>
      </c>
    </row>
    <row r="161" spans="1:5" ht="38.25" x14ac:dyDescent="0.2">
      <c r="D161" s="143" t="s">
        <v>492</v>
      </c>
      <c r="E161" s="144" t="s">
        <v>330</v>
      </c>
    </row>
    <row r="162" spans="1:5" ht="38.25" x14ac:dyDescent="0.2">
      <c r="D162" s="143" t="s">
        <v>494</v>
      </c>
      <c r="E162" s="144" t="s">
        <v>332</v>
      </c>
    </row>
    <row r="163" spans="1:5" x14ac:dyDescent="0.2">
      <c r="D163" s="143" t="s">
        <v>483</v>
      </c>
      <c r="E163" s="144" t="s">
        <v>320</v>
      </c>
    </row>
    <row r="164" spans="1:5" ht="25.5" x14ac:dyDescent="0.2">
      <c r="D164" s="143" t="s">
        <v>501</v>
      </c>
      <c r="E164" s="144" t="s">
        <v>339</v>
      </c>
    </row>
    <row r="165" spans="1:5" x14ac:dyDescent="0.2">
      <c r="D165" s="143" t="s">
        <v>505</v>
      </c>
      <c r="E165" s="144" t="s">
        <v>343</v>
      </c>
    </row>
    <row r="166" spans="1:5" ht="38.25" x14ac:dyDescent="0.2">
      <c r="A166" s="181" t="s">
        <v>489</v>
      </c>
      <c r="B166" s="181"/>
      <c r="C166" s="182" t="s">
        <v>326</v>
      </c>
      <c r="D166" s="143" t="s">
        <v>491</v>
      </c>
      <c r="E166" s="144" t="s">
        <v>329</v>
      </c>
    </row>
    <row r="167" spans="1:5" ht="25.5" x14ac:dyDescent="0.2">
      <c r="A167" s="181" t="s">
        <v>489</v>
      </c>
      <c r="B167" s="181"/>
      <c r="C167" s="182" t="s">
        <v>404</v>
      </c>
      <c r="D167" s="143" t="s">
        <v>486</v>
      </c>
      <c r="E167" s="144" t="s">
        <v>323</v>
      </c>
    </row>
    <row r="168" spans="1:5" ht="25.5" x14ac:dyDescent="0.2">
      <c r="D168" s="143" t="s">
        <v>487</v>
      </c>
      <c r="E168" s="144" t="s">
        <v>324</v>
      </c>
    </row>
    <row r="169" spans="1:5" ht="38.25" x14ac:dyDescent="0.2">
      <c r="D169" s="143" t="s">
        <v>510</v>
      </c>
      <c r="E169" s="144" t="s">
        <v>348</v>
      </c>
    </row>
    <row r="170" spans="1:5" ht="25.5" x14ac:dyDescent="0.2">
      <c r="D170" s="143" t="s">
        <v>554</v>
      </c>
      <c r="E170" s="144" t="s">
        <v>401</v>
      </c>
    </row>
    <row r="171" spans="1:5" ht="38.25" x14ac:dyDescent="0.2">
      <c r="D171" s="143" t="s">
        <v>488</v>
      </c>
      <c r="E171" s="144" t="s">
        <v>325</v>
      </c>
    </row>
    <row r="172" spans="1:5" ht="25.5" x14ac:dyDescent="0.2">
      <c r="D172" s="143" t="s">
        <v>566</v>
      </c>
      <c r="E172" s="144" t="s">
        <v>425</v>
      </c>
    </row>
    <row r="173" spans="1:5" ht="25.5" x14ac:dyDescent="0.2">
      <c r="D173" s="143" t="s">
        <v>600</v>
      </c>
      <c r="E173" s="144" t="s">
        <v>461</v>
      </c>
    </row>
    <row r="174" spans="1:5" x14ac:dyDescent="0.2">
      <c r="D174" s="151" t="s">
        <v>646</v>
      </c>
      <c r="E174" s="183">
        <v>530850</v>
      </c>
    </row>
    <row r="175" spans="1:5" ht="38.25" x14ac:dyDescent="0.2">
      <c r="A175" s="181" t="s">
        <v>498</v>
      </c>
      <c r="B175" s="181"/>
      <c r="C175" s="182" t="s">
        <v>336</v>
      </c>
      <c r="D175" s="143" t="s">
        <v>176</v>
      </c>
      <c r="E175" s="144">
        <v>570102</v>
      </c>
    </row>
    <row r="176" spans="1:5" x14ac:dyDescent="0.2">
      <c r="D176" s="143" t="s">
        <v>35</v>
      </c>
      <c r="E176" s="144" t="s">
        <v>307</v>
      </c>
    </row>
    <row r="177" spans="4:5" x14ac:dyDescent="0.2">
      <c r="D177" s="143" t="s">
        <v>540</v>
      </c>
      <c r="E177" s="144" t="s">
        <v>383</v>
      </c>
    </row>
    <row r="178" spans="4:5" x14ac:dyDescent="0.2">
      <c r="D178" s="143" t="s">
        <v>520</v>
      </c>
      <c r="E178" s="144" t="s">
        <v>363</v>
      </c>
    </row>
    <row r="179" spans="4:5" ht="25.5" x14ac:dyDescent="0.2">
      <c r="D179" s="143" t="s">
        <v>644</v>
      </c>
      <c r="E179" s="144" t="s">
        <v>309</v>
      </c>
    </row>
    <row r="180" spans="4:5" x14ac:dyDescent="0.2">
      <c r="D180" s="143" t="s">
        <v>214</v>
      </c>
      <c r="E180" s="144" t="s">
        <v>438</v>
      </c>
    </row>
    <row r="181" spans="4:5" x14ac:dyDescent="0.2">
      <c r="D181" s="143" t="s">
        <v>544</v>
      </c>
      <c r="E181" s="144" t="s">
        <v>387</v>
      </c>
    </row>
    <row r="182" spans="4:5" ht="25.5" x14ac:dyDescent="0.2">
      <c r="D182" s="143" t="s">
        <v>524</v>
      </c>
      <c r="E182" s="144" t="s">
        <v>367</v>
      </c>
    </row>
    <row r="183" spans="4:5" ht="25.5" x14ac:dyDescent="0.2">
      <c r="D183" s="143" t="s">
        <v>550</v>
      </c>
      <c r="E183" s="144" t="s">
        <v>393</v>
      </c>
    </row>
    <row r="184" spans="4:5" ht="38.25" x14ac:dyDescent="0.2">
      <c r="D184" s="143" t="s">
        <v>537</v>
      </c>
      <c r="E184" s="144" t="s">
        <v>380</v>
      </c>
    </row>
    <row r="185" spans="4:5" ht="25.5" x14ac:dyDescent="0.2">
      <c r="D185" s="143" t="s">
        <v>549</v>
      </c>
      <c r="E185" s="144" t="s">
        <v>392</v>
      </c>
    </row>
    <row r="186" spans="4:5" ht="38.25" x14ac:dyDescent="0.2">
      <c r="D186" s="143" t="s">
        <v>536</v>
      </c>
      <c r="E186" s="152" t="s">
        <v>379</v>
      </c>
    </row>
    <row r="187" spans="4:5" ht="25.5" x14ac:dyDescent="0.2">
      <c r="D187" s="143" t="s">
        <v>548</v>
      </c>
      <c r="E187" s="152" t="s">
        <v>391</v>
      </c>
    </row>
    <row r="188" spans="4:5" ht="38.25" x14ac:dyDescent="0.2">
      <c r="D188" s="143" t="s">
        <v>535</v>
      </c>
      <c r="E188" s="152" t="s">
        <v>378</v>
      </c>
    </row>
    <row r="189" spans="4:5" ht="51" x14ac:dyDescent="0.2">
      <c r="D189" s="143" t="s">
        <v>561</v>
      </c>
      <c r="E189" s="152" t="s">
        <v>413</v>
      </c>
    </row>
    <row r="190" spans="4:5" ht="25.5" x14ac:dyDescent="0.2">
      <c r="D190" s="143" t="s">
        <v>516</v>
      </c>
      <c r="E190" s="152" t="s">
        <v>359</v>
      </c>
    </row>
    <row r="191" spans="4:5" ht="25.5" x14ac:dyDescent="0.2">
      <c r="D191" s="143" t="s">
        <v>40</v>
      </c>
      <c r="E191" s="152" t="s">
        <v>357</v>
      </c>
    </row>
    <row r="192" spans="4:5" ht="25.5" x14ac:dyDescent="0.2">
      <c r="D192" s="143" t="s">
        <v>41</v>
      </c>
      <c r="E192" s="152" t="s">
        <v>356</v>
      </c>
    </row>
    <row r="193" spans="4:5" x14ac:dyDescent="0.2">
      <c r="D193" s="143"/>
      <c r="E193" s="152"/>
    </row>
    <row r="194" spans="4:5" x14ac:dyDescent="0.2">
      <c r="D194" s="143"/>
      <c r="E194" s="152"/>
    </row>
    <row r="195" spans="4:5" x14ac:dyDescent="0.2">
      <c r="D195" s="143"/>
      <c r="E195" s="152"/>
    </row>
    <row r="196" spans="4:5" x14ac:dyDescent="0.2">
      <c r="D196" s="143"/>
      <c r="E196" s="152"/>
    </row>
    <row r="197" spans="4:5" x14ac:dyDescent="0.2">
      <c r="D197" s="143"/>
      <c r="E197" s="152"/>
    </row>
    <row r="198" spans="4:5" x14ac:dyDescent="0.2">
      <c r="D198" s="143"/>
      <c r="E198" s="152"/>
    </row>
    <row r="199" spans="4:5" x14ac:dyDescent="0.2">
      <c r="D199" s="143"/>
      <c r="E199" s="152"/>
    </row>
    <row r="200" spans="4:5" x14ac:dyDescent="0.2">
      <c r="D200" s="143"/>
      <c r="E200" s="152"/>
    </row>
  </sheetData>
  <sheetProtection selectLockedCells="1" selectUnlockedCells="1"/>
  <sortState ref="D2:E205">
    <sortCondition ref="D2:D205"/>
  </sortState>
  <conditionalFormatting sqref="E101:E185 C175 C166:C167 C128:C131">
    <cfRule type="duplicateValues" dxfId="36" priority="6"/>
    <cfRule type="duplicateValues" dxfId="35" priority="7"/>
    <cfRule type="duplicateValues" dxfId="34" priority="8"/>
  </conditionalFormatting>
  <conditionalFormatting sqref="E186:E192 E1:E100 C103 C55 C45 C42 C34 E214:E1048576">
    <cfRule type="duplicateValues" dxfId="33" priority="15"/>
    <cfRule type="duplicateValues" dxfId="32" priority="16"/>
    <cfRule type="duplicateValues" dxfId="31" priority="17"/>
  </conditionalFormatting>
  <conditionalFormatting sqref="E214:E1048576 E1:E192 C175 C166:C167 C128:C131 C103 C55 C45 C42 C34">
    <cfRule type="duplicateValues" dxfId="30" priority="27"/>
  </conditionalFormatting>
  <conditionalFormatting sqref="E193:E200">
    <cfRule type="duplicateValues" dxfId="29" priority="41"/>
    <cfRule type="duplicateValues" dxfId="28" priority="42"/>
    <cfRule type="duplicateValues" dxfId="27" priority="43"/>
  </conditionalFormatting>
  <conditionalFormatting sqref="E193:E200">
    <cfRule type="duplicateValues" dxfId="26" priority="50"/>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90"/>
  <sheetViews>
    <sheetView showGridLines="0" zoomScale="70" zoomScaleNormal="70" workbookViewId="0">
      <selection activeCell="E8" sqref="E8"/>
    </sheetView>
  </sheetViews>
  <sheetFormatPr baseColWidth="10" defaultRowHeight="18.75" x14ac:dyDescent="0.3"/>
  <cols>
    <col min="1" max="1" width="10.42578125" style="147" customWidth="1"/>
    <col min="2" max="2" width="11.140625" style="147" customWidth="1"/>
    <col min="3" max="3" width="24.5703125" style="147" bestFit="1" customWidth="1"/>
    <col min="4" max="4" width="47.85546875" style="132" customWidth="1"/>
    <col min="5" max="5" width="112.140625" style="133" customWidth="1"/>
    <col min="6" max="16384" width="11.42578125" style="124"/>
  </cols>
  <sheetData>
    <row r="1" spans="1:5" x14ac:dyDescent="0.3">
      <c r="A1" s="210" t="s">
        <v>125</v>
      </c>
      <c r="B1" s="210" t="s">
        <v>126</v>
      </c>
      <c r="C1" s="211" t="s">
        <v>720</v>
      </c>
      <c r="D1" s="212" t="s">
        <v>127</v>
      </c>
      <c r="E1" s="213" t="s">
        <v>128</v>
      </c>
    </row>
    <row r="2" spans="1:5" ht="75" x14ac:dyDescent="0.3">
      <c r="A2" s="146">
        <v>1</v>
      </c>
      <c r="B2" s="146">
        <v>510106</v>
      </c>
      <c r="C2" s="298" t="s">
        <v>703</v>
      </c>
      <c r="D2" s="128" t="s">
        <v>129</v>
      </c>
      <c r="E2" s="132" t="s">
        <v>130</v>
      </c>
    </row>
    <row r="3" spans="1:5" ht="37.5" x14ac:dyDescent="0.3">
      <c r="A3" s="146">
        <v>2</v>
      </c>
      <c r="B3" s="146">
        <v>510203</v>
      </c>
      <c r="C3" s="298" t="s">
        <v>703</v>
      </c>
      <c r="D3" s="128" t="s">
        <v>131</v>
      </c>
      <c r="E3" s="132" t="s">
        <v>132</v>
      </c>
    </row>
    <row r="4" spans="1:5" ht="37.5" x14ac:dyDescent="0.3">
      <c r="A4" s="146">
        <v>3</v>
      </c>
      <c r="B4" s="146">
        <v>510204</v>
      </c>
      <c r="C4" s="298" t="s">
        <v>703</v>
      </c>
      <c r="D4" s="128" t="s">
        <v>133</v>
      </c>
      <c r="E4" s="132" t="s">
        <v>134</v>
      </c>
    </row>
    <row r="5" spans="1:5" x14ac:dyDescent="0.3">
      <c r="A5" s="146">
        <v>4</v>
      </c>
      <c r="B5" s="146">
        <v>510601</v>
      </c>
      <c r="C5" s="298" t="s">
        <v>703</v>
      </c>
      <c r="D5" s="128" t="s">
        <v>135</v>
      </c>
      <c r="E5" s="132" t="s">
        <v>136</v>
      </c>
    </row>
    <row r="6" spans="1:5" ht="37.5" x14ac:dyDescent="0.3">
      <c r="A6" s="146">
        <v>5</v>
      </c>
      <c r="B6" s="146">
        <v>510602</v>
      </c>
      <c r="C6" s="298" t="s">
        <v>703</v>
      </c>
      <c r="D6" s="128" t="s">
        <v>137</v>
      </c>
      <c r="E6" s="132" t="s">
        <v>138</v>
      </c>
    </row>
    <row r="7" spans="1:5" ht="37.5" x14ac:dyDescent="0.3">
      <c r="A7" s="146">
        <v>6</v>
      </c>
      <c r="B7" s="146">
        <v>510704</v>
      </c>
      <c r="C7" s="298" t="s">
        <v>703</v>
      </c>
      <c r="D7" s="128" t="s">
        <v>140</v>
      </c>
      <c r="E7" s="132" t="s">
        <v>141</v>
      </c>
    </row>
    <row r="8" spans="1:5" ht="37.5" x14ac:dyDescent="0.3">
      <c r="A8" s="146">
        <v>7</v>
      </c>
      <c r="B8" s="146">
        <v>510709</v>
      </c>
      <c r="C8" s="298" t="s">
        <v>703</v>
      </c>
      <c r="D8" s="128" t="s">
        <v>143</v>
      </c>
      <c r="E8" s="132" t="s">
        <v>144</v>
      </c>
    </row>
    <row r="9" spans="1:5" x14ac:dyDescent="0.3">
      <c r="A9" s="146">
        <v>8</v>
      </c>
      <c r="B9" s="191">
        <v>530101</v>
      </c>
      <c r="C9" s="298" t="s">
        <v>702</v>
      </c>
      <c r="D9" s="128" t="s">
        <v>145</v>
      </c>
      <c r="E9" s="132" t="s">
        <v>146</v>
      </c>
    </row>
    <row r="10" spans="1:5" x14ac:dyDescent="0.3">
      <c r="A10" s="146">
        <v>9</v>
      </c>
      <c r="B10" s="191">
        <v>530102</v>
      </c>
      <c r="C10" s="298" t="s">
        <v>704</v>
      </c>
      <c r="D10" s="128" t="s">
        <v>475</v>
      </c>
      <c r="E10" s="132" t="s">
        <v>612</v>
      </c>
    </row>
    <row r="11" spans="1:5" x14ac:dyDescent="0.3">
      <c r="A11" s="146">
        <v>10</v>
      </c>
      <c r="B11" s="191">
        <v>530104</v>
      </c>
      <c r="C11" s="298" t="s">
        <v>702</v>
      </c>
      <c r="D11" s="128" t="s">
        <v>37</v>
      </c>
      <c r="E11" s="132" t="s">
        <v>613</v>
      </c>
    </row>
    <row r="12" spans="1:5" ht="37.5" x14ac:dyDescent="0.3">
      <c r="A12" s="146">
        <v>11</v>
      </c>
      <c r="B12" s="191">
        <v>530105</v>
      </c>
      <c r="C12" s="298" t="s">
        <v>702</v>
      </c>
      <c r="D12" s="128" t="s">
        <v>35</v>
      </c>
      <c r="E12" s="132" t="s">
        <v>614</v>
      </c>
    </row>
    <row r="13" spans="1:5" x14ac:dyDescent="0.3">
      <c r="A13" s="146">
        <v>12</v>
      </c>
      <c r="B13" s="191">
        <v>530106</v>
      </c>
      <c r="C13" s="298" t="s">
        <v>702</v>
      </c>
      <c r="D13" s="128" t="s">
        <v>147</v>
      </c>
      <c r="E13" s="132" t="s">
        <v>148</v>
      </c>
    </row>
    <row r="14" spans="1:5" ht="37.5" x14ac:dyDescent="0.3">
      <c r="A14" s="146">
        <v>13</v>
      </c>
      <c r="B14" s="191">
        <v>530201</v>
      </c>
      <c r="C14" s="298" t="s">
        <v>704</v>
      </c>
      <c r="D14" s="128" t="s">
        <v>644</v>
      </c>
      <c r="E14" s="132" t="s">
        <v>698</v>
      </c>
    </row>
    <row r="15" spans="1:5" ht="37.5" x14ac:dyDescent="0.3">
      <c r="A15" s="146">
        <v>14</v>
      </c>
      <c r="B15" s="191">
        <v>530202</v>
      </c>
      <c r="C15" s="298" t="s">
        <v>702</v>
      </c>
      <c r="D15" s="128" t="s">
        <v>211</v>
      </c>
      <c r="E15" s="132" t="s">
        <v>212</v>
      </c>
    </row>
    <row r="16" spans="1:5" ht="37.5" x14ac:dyDescent="0.3">
      <c r="A16" s="146">
        <v>15</v>
      </c>
      <c r="B16" s="191">
        <v>530203</v>
      </c>
      <c r="C16" s="298" t="s">
        <v>702</v>
      </c>
      <c r="D16" s="128" t="s">
        <v>476</v>
      </c>
      <c r="E16" s="132" t="s">
        <v>706</v>
      </c>
    </row>
    <row r="17" spans="1:5" ht="112.5" x14ac:dyDescent="0.3">
      <c r="A17" s="146">
        <v>16</v>
      </c>
      <c r="B17" s="191">
        <v>530204</v>
      </c>
      <c r="C17" s="298" t="s">
        <v>702</v>
      </c>
      <c r="D17" s="128" t="s">
        <v>477</v>
      </c>
      <c r="E17" s="132" t="s">
        <v>196</v>
      </c>
    </row>
    <row r="18" spans="1:5" ht="37.5" x14ac:dyDescent="0.3">
      <c r="A18" s="146">
        <v>17</v>
      </c>
      <c r="B18" s="191">
        <v>530205</v>
      </c>
      <c r="C18" s="298" t="s">
        <v>704</v>
      </c>
      <c r="D18" s="128" t="s">
        <v>197</v>
      </c>
      <c r="E18" s="132" t="s">
        <v>198</v>
      </c>
    </row>
    <row r="19" spans="1:5" ht="37.5" x14ac:dyDescent="0.3">
      <c r="A19" s="146">
        <v>18</v>
      </c>
      <c r="B19" s="191">
        <v>530208</v>
      </c>
      <c r="C19" s="298" t="s">
        <v>702</v>
      </c>
      <c r="D19" s="128" t="s">
        <v>149</v>
      </c>
      <c r="E19" s="132" t="s">
        <v>150</v>
      </c>
    </row>
    <row r="20" spans="1:5" ht="75" x14ac:dyDescent="0.3">
      <c r="A20" s="146">
        <v>19</v>
      </c>
      <c r="B20" s="191">
        <v>530209</v>
      </c>
      <c r="C20" s="298" t="s">
        <v>703</v>
      </c>
      <c r="D20" s="128" t="s">
        <v>479</v>
      </c>
      <c r="E20" s="132" t="s">
        <v>615</v>
      </c>
    </row>
    <row r="21" spans="1:5" ht="37.5" x14ac:dyDescent="0.3">
      <c r="A21" s="146">
        <v>20</v>
      </c>
      <c r="B21" s="191">
        <v>530218</v>
      </c>
      <c r="C21" s="298" t="s">
        <v>704</v>
      </c>
      <c r="D21" s="128" t="s">
        <v>484</v>
      </c>
      <c r="E21" s="132" t="s">
        <v>616</v>
      </c>
    </row>
    <row r="22" spans="1:5" ht="37.5" x14ac:dyDescent="0.3">
      <c r="A22" s="146">
        <v>21</v>
      </c>
      <c r="B22" s="191">
        <v>530219</v>
      </c>
      <c r="C22" s="298" t="s">
        <v>704</v>
      </c>
      <c r="D22" s="128" t="s">
        <v>485</v>
      </c>
      <c r="E22" s="132" t="s">
        <v>151</v>
      </c>
    </row>
    <row r="23" spans="1:5" ht="37.5" x14ac:dyDescent="0.3">
      <c r="A23" s="146">
        <v>22</v>
      </c>
      <c r="B23" s="191">
        <v>530220</v>
      </c>
      <c r="C23" s="298" t="s">
        <v>702</v>
      </c>
      <c r="D23" s="128" t="s">
        <v>486</v>
      </c>
      <c r="E23" s="132" t="s">
        <v>617</v>
      </c>
    </row>
    <row r="24" spans="1:5" ht="56.25" x14ac:dyDescent="0.3">
      <c r="A24" s="146">
        <v>23</v>
      </c>
      <c r="B24" s="191">
        <v>530224</v>
      </c>
      <c r="C24" s="298" t="s">
        <v>702</v>
      </c>
      <c r="D24" s="128" t="s">
        <v>152</v>
      </c>
      <c r="E24" s="132" t="s">
        <v>153</v>
      </c>
    </row>
    <row r="25" spans="1:5" ht="56.25" x14ac:dyDescent="0.3">
      <c r="A25" s="146">
        <v>24</v>
      </c>
      <c r="B25" s="191">
        <v>530226</v>
      </c>
      <c r="C25" s="298" t="s">
        <v>704</v>
      </c>
      <c r="D25" s="128" t="s">
        <v>491</v>
      </c>
      <c r="E25" s="132" t="s">
        <v>618</v>
      </c>
    </row>
    <row r="26" spans="1:5" x14ac:dyDescent="0.3">
      <c r="A26" s="146">
        <v>25</v>
      </c>
      <c r="B26" s="191">
        <v>530235</v>
      </c>
      <c r="C26" s="298" t="s">
        <v>704</v>
      </c>
      <c r="D26" s="128" t="s">
        <v>500</v>
      </c>
      <c r="E26" s="132" t="s">
        <v>200</v>
      </c>
    </row>
    <row r="27" spans="1:5" x14ac:dyDescent="0.3">
      <c r="A27" s="146">
        <v>26</v>
      </c>
      <c r="B27" s="191">
        <v>530236</v>
      </c>
      <c r="C27" s="298" t="s">
        <v>702</v>
      </c>
      <c r="D27" s="128" t="s">
        <v>501</v>
      </c>
      <c r="E27" s="132" t="s">
        <v>619</v>
      </c>
    </row>
    <row r="28" spans="1:5" x14ac:dyDescent="0.3">
      <c r="A28" s="146">
        <v>27</v>
      </c>
      <c r="B28" s="191">
        <v>530239</v>
      </c>
      <c r="C28" s="298" t="s">
        <v>704</v>
      </c>
      <c r="D28" s="128" t="s">
        <v>504</v>
      </c>
      <c r="E28" s="132" t="s">
        <v>699</v>
      </c>
    </row>
    <row r="29" spans="1:5" ht="75" x14ac:dyDescent="0.3">
      <c r="A29" s="146">
        <v>28</v>
      </c>
      <c r="B29" s="191">
        <v>530307</v>
      </c>
      <c r="C29" s="298" t="s">
        <v>704</v>
      </c>
      <c r="D29" s="128" t="s">
        <v>517</v>
      </c>
      <c r="E29" s="132" t="s">
        <v>213</v>
      </c>
    </row>
    <row r="30" spans="1:5" ht="56.25" x14ac:dyDescent="0.3">
      <c r="A30" s="146">
        <v>29</v>
      </c>
      <c r="B30" s="146">
        <v>530310</v>
      </c>
      <c r="C30" s="298" t="s">
        <v>704</v>
      </c>
      <c r="D30" s="128" t="s">
        <v>649</v>
      </c>
      <c r="E30" s="132" t="s">
        <v>654</v>
      </c>
    </row>
    <row r="31" spans="1:5" x14ac:dyDescent="0.3">
      <c r="A31" s="146">
        <v>30</v>
      </c>
      <c r="B31" s="146">
        <v>530311</v>
      </c>
      <c r="C31" s="298" t="s">
        <v>704</v>
      </c>
      <c r="D31" s="128" t="s">
        <v>650</v>
      </c>
      <c r="E31" s="132" t="s">
        <v>655</v>
      </c>
    </row>
    <row r="32" spans="1:5" x14ac:dyDescent="0.3">
      <c r="A32" s="146">
        <v>31</v>
      </c>
      <c r="B32" s="191">
        <v>530401</v>
      </c>
      <c r="C32" s="298" t="s">
        <v>702</v>
      </c>
      <c r="D32" s="128" t="s">
        <v>520</v>
      </c>
      <c r="E32" s="132" t="s">
        <v>620</v>
      </c>
    </row>
    <row r="33" spans="1:5" ht="56.25" x14ac:dyDescent="0.3">
      <c r="A33" s="146">
        <v>32</v>
      </c>
      <c r="B33" s="191">
        <v>530402</v>
      </c>
      <c r="C33" s="298" t="s">
        <v>702</v>
      </c>
      <c r="D33" s="128" t="s">
        <v>722</v>
      </c>
      <c r="E33" s="132" t="s">
        <v>621</v>
      </c>
    </row>
    <row r="34" spans="1:5" ht="37.5" x14ac:dyDescent="0.3">
      <c r="A34" s="146">
        <v>33</v>
      </c>
      <c r="B34" s="191">
        <v>530403</v>
      </c>
      <c r="C34" s="298" t="s">
        <v>702</v>
      </c>
      <c r="D34" s="128" t="s">
        <v>522</v>
      </c>
      <c r="E34" s="132" t="s">
        <v>154</v>
      </c>
    </row>
    <row r="35" spans="1:5" ht="37.5" x14ac:dyDescent="0.3">
      <c r="A35" s="146">
        <v>34</v>
      </c>
      <c r="B35" s="191">
        <v>530404</v>
      </c>
      <c r="C35" s="298" t="s">
        <v>702</v>
      </c>
      <c r="D35" s="128" t="s">
        <v>523</v>
      </c>
      <c r="E35" s="132" t="s">
        <v>155</v>
      </c>
    </row>
    <row r="36" spans="1:5" x14ac:dyDescent="0.3">
      <c r="A36" s="146">
        <v>35</v>
      </c>
      <c r="B36" s="191">
        <v>530405</v>
      </c>
      <c r="C36" s="298" t="s">
        <v>702</v>
      </c>
      <c r="D36" s="128" t="s">
        <v>524</v>
      </c>
      <c r="E36" s="132" t="s">
        <v>622</v>
      </c>
    </row>
    <row r="37" spans="1:5" ht="37.5" x14ac:dyDescent="0.3">
      <c r="A37" s="146">
        <v>36</v>
      </c>
      <c r="B37" s="191">
        <v>530406</v>
      </c>
      <c r="C37" s="298" t="s">
        <v>702</v>
      </c>
      <c r="D37" s="128" t="s">
        <v>525</v>
      </c>
      <c r="E37" s="132" t="s">
        <v>156</v>
      </c>
    </row>
    <row r="38" spans="1:5" ht="75" x14ac:dyDescent="0.3">
      <c r="A38" s="146">
        <v>37</v>
      </c>
      <c r="B38" s="191">
        <v>530417</v>
      </c>
      <c r="C38" s="298" t="s">
        <v>703</v>
      </c>
      <c r="D38" s="128" t="s">
        <v>530</v>
      </c>
      <c r="E38" s="132" t="s">
        <v>623</v>
      </c>
    </row>
    <row r="39" spans="1:5" ht="37.5" x14ac:dyDescent="0.3">
      <c r="A39" s="146">
        <v>38</v>
      </c>
      <c r="B39" s="191">
        <v>530418</v>
      </c>
      <c r="C39" s="298" t="s">
        <v>703</v>
      </c>
      <c r="D39" s="128" t="s">
        <v>531</v>
      </c>
      <c r="E39" s="132" t="s">
        <v>624</v>
      </c>
    </row>
    <row r="40" spans="1:5" ht="37.5" x14ac:dyDescent="0.3">
      <c r="A40" s="146">
        <v>39</v>
      </c>
      <c r="B40" s="191">
        <v>530419</v>
      </c>
      <c r="C40" s="298" t="s">
        <v>704</v>
      </c>
      <c r="D40" s="128" t="s">
        <v>532</v>
      </c>
      <c r="E40" s="132" t="s">
        <v>625</v>
      </c>
    </row>
    <row r="41" spans="1:5" ht="75" x14ac:dyDescent="0.3">
      <c r="A41" s="146">
        <v>40</v>
      </c>
      <c r="B41" s="191">
        <v>530421</v>
      </c>
      <c r="C41" s="298" t="s">
        <v>702</v>
      </c>
      <c r="D41" s="128" t="s">
        <v>534</v>
      </c>
      <c r="E41" s="132" t="s">
        <v>626</v>
      </c>
    </row>
    <row r="42" spans="1:5" ht="37.5" x14ac:dyDescent="0.3">
      <c r="A42" s="146">
        <v>41</v>
      </c>
      <c r="B42" s="191">
        <v>530423</v>
      </c>
      <c r="C42" s="298" t="s">
        <v>702</v>
      </c>
      <c r="D42" s="128" t="s">
        <v>536</v>
      </c>
      <c r="E42" s="132" t="s">
        <v>723</v>
      </c>
    </row>
    <row r="43" spans="1:5" x14ac:dyDescent="0.3">
      <c r="A43" s="146">
        <v>42</v>
      </c>
      <c r="B43" s="191">
        <v>530501</v>
      </c>
      <c r="C43" s="298" t="s">
        <v>702</v>
      </c>
      <c r="D43" s="128" t="s">
        <v>540</v>
      </c>
      <c r="E43" s="132" t="s">
        <v>627</v>
      </c>
    </row>
    <row r="44" spans="1:5" ht="56.25" x14ac:dyDescent="0.3">
      <c r="A44" s="146">
        <v>43</v>
      </c>
      <c r="B44" s="191">
        <v>530502</v>
      </c>
      <c r="C44" s="298" t="s">
        <v>702</v>
      </c>
      <c r="D44" s="128" t="s">
        <v>541</v>
      </c>
      <c r="E44" s="132" t="s">
        <v>157</v>
      </c>
    </row>
    <row r="45" spans="1:5" x14ac:dyDescent="0.3">
      <c r="A45" s="146">
        <v>44</v>
      </c>
      <c r="B45" s="191">
        <v>530503</v>
      </c>
      <c r="C45" s="298" t="s">
        <v>702</v>
      </c>
      <c r="D45" s="128" t="s">
        <v>542</v>
      </c>
      <c r="E45" s="132" t="s">
        <v>158</v>
      </c>
    </row>
    <row r="46" spans="1:5" x14ac:dyDescent="0.3">
      <c r="A46" s="146">
        <v>45</v>
      </c>
      <c r="B46" s="191">
        <v>530504</v>
      </c>
      <c r="C46" s="298" t="s">
        <v>702</v>
      </c>
      <c r="D46" s="128" t="s">
        <v>543</v>
      </c>
      <c r="E46" s="132" t="s">
        <v>628</v>
      </c>
    </row>
    <row r="47" spans="1:5" x14ac:dyDescent="0.3">
      <c r="A47" s="146">
        <v>46</v>
      </c>
      <c r="B47" s="191">
        <v>530505</v>
      </c>
      <c r="C47" s="298" t="s">
        <v>704</v>
      </c>
      <c r="D47" s="128" t="s">
        <v>544</v>
      </c>
      <c r="E47" s="132" t="s">
        <v>629</v>
      </c>
    </row>
    <row r="48" spans="1:5" ht="37.5" x14ac:dyDescent="0.3">
      <c r="A48" s="146">
        <v>47</v>
      </c>
      <c r="B48" s="191">
        <v>530606</v>
      </c>
      <c r="C48" s="298" t="s">
        <v>703</v>
      </c>
      <c r="D48" s="128" t="s">
        <v>205</v>
      </c>
      <c r="E48" s="132" t="s">
        <v>206</v>
      </c>
    </row>
    <row r="49" spans="1:5" ht="37.5" x14ac:dyDescent="0.3">
      <c r="A49" s="146">
        <v>48</v>
      </c>
      <c r="B49" s="191">
        <v>530702</v>
      </c>
      <c r="C49" s="298" t="s">
        <v>702</v>
      </c>
      <c r="D49" s="128" t="s">
        <v>161</v>
      </c>
      <c r="E49" s="132" t="s">
        <v>162</v>
      </c>
    </row>
    <row r="50" spans="1:5" x14ac:dyDescent="0.3">
      <c r="A50" s="146">
        <v>49</v>
      </c>
      <c r="B50" s="191">
        <v>530703</v>
      </c>
      <c r="C50" s="298" t="s">
        <v>702</v>
      </c>
      <c r="D50" s="128" t="s">
        <v>560</v>
      </c>
      <c r="E50" s="132" t="s">
        <v>630</v>
      </c>
    </row>
    <row r="51" spans="1:5" ht="37.5" x14ac:dyDescent="0.3">
      <c r="A51" s="146">
        <v>50</v>
      </c>
      <c r="B51" s="191">
        <v>530704</v>
      </c>
      <c r="C51" s="298" t="s">
        <v>702</v>
      </c>
      <c r="D51" s="128" t="s">
        <v>38</v>
      </c>
      <c r="E51" s="132" t="s">
        <v>163</v>
      </c>
    </row>
    <row r="52" spans="1:5" s="187" customFormat="1" x14ac:dyDescent="0.3">
      <c r="A52" s="146">
        <v>51</v>
      </c>
      <c r="B52" s="192">
        <v>530801</v>
      </c>
      <c r="C52" s="298" t="s">
        <v>704</v>
      </c>
      <c r="D52" s="185" t="s">
        <v>207</v>
      </c>
      <c r="E52" s="186" t="s">
        <v>705</v>
      </c>
    </row>
    <row r="53" spans="1:5" x14ac:dyDescent="0.3">
      <c r="A53" s="146">
        <v>52</v>
      </c>
      <c r="B53" s="191">
        <v>530803</v>
      </c>
      <c r="C53" s="298" t="s">
        <v>702</v>
      </c>
      <c r="D53" s="128" t="s">
        <v>36</v>
      </c>
      <c r="E53" s="132" t="s">
        <v>164</v>
      </c>
    </row>
    <row r="54" spans="1:5" x14ac:dyDescent="0.3">
      <c r="A54" s="146">
        <v>53</v>
      </c>
      <c r="B54" s="191">
        <v>530804</v>
      </c>
      <c r="C54" s="298" t="s">
        <v>702</v>
      </c>
      <c r="D54" s="128" t="s">
        <v>165</v>
      </c>
      <c r="E54" s="132" t="s">
        <v>724</v>
      </c>
    </row>
    <row r="55" spans="1:5" ht="37.5" x14ac:dyDescent="0.3">
      <c r="A55" s="146">
        <v>54</v>
      </c>
      <c r="B55" s="191">
        <v>530805</v>
      </c>
      <c r="C55" s="298" t="s">
        <v>702</v>
      </c>
      <c r="D55" s="128" t="s">
        <v>166</v>
      </c>
      <c r="E55" s="132" t="s">
        <v>167</v>
      </c>
    </row>
    <row r="56" spans="1:5" x14ac:dyDescent="0.3">
      <c r="A56" s="146">
        <v>55</v>
      </c>
      <c r="B56" s="191">
        <v>530806</v>
      </c>
      <c r="C56" s="298" t="s">
        <v>702</v>
      </c>
      <c r="D56" s="128" t="s">
        <v>168</v>
      </c>
      <c r="E56" s="132" t="s">
        <v>169</v>
      </c>
    </row>
    <row r="57" spans="1:5" ht="37.5" x14ac:dyDescent="0.3">
      <c r="A57" s="146">
        <v>56</v>
      </c>
      <c r="B57" s="191">
        <v>530807</v>
      </c>
      <c r="C57" s="298" t="s">
        <v>702</v>
      </c>
      <c r="D57" s="128" t="s">
        <v>562</v>
      </c>
      <c r="E57" s="132" t="s">
        <v>170</v>
      </c>
    </row>
    <row r="58" spans="1:5" ht="56.25" x14ac:dyDescent="0.3">
      <c r="A58" s="146">
        <v>57</v>
      </c>
      <c r="B58" s="191">
        <v>530809</v>
      </c>
      <c r="C58" s="298" t="s">
        <v>704</v>
      </c>
      <c r="D58" s="128" t="s">
        <v>563</v>
      </c>
      <c r="E58" s="132" t="s">
        <v>631</v>
      </c>
    </row>
    <row r="59" spans="1:5" ht="75" x14ac:dyDescent="0.3">
      <c r="A59" s="146">
        <v>58</v>
      </c>
      <c r="B59" s="191">
        <v>530811</v>
      </c>
      <c r="C59" s="298" t="s">
        <v>702</v>
      </c>
      <c r="D59" s="128" t="s">
        <v>565</v>
      </c>
      <c r="E59" s="132" t="s">
        <v>632</v>
      </c>
    </row>
    <row r="60" spans="1:5" x14ac:dyDescent="0.3">
      <c r="A60" s="146">
        <v>59</v>
      </c>
      <c r="B60" s="191">
        <v>530813</v>
      </c>
      <c r="C60" s="298" t="s">
        <v>702</v>
      </c>
      <c r="D60" s="128" t="s">
        <v>172</v>
      </c>
      <c r="E60" s="132" t="s">
        <v>173</v>
      </c>
    </row>
    <row r="61" spans="1:5" ht="37.5" x14ac:dyDescent="0.3">
      <c r="A61" s="146">
        <v>60</v>
      </c>
      <c r="B61" s="191">
        <v>530819</v>
      </c>
      <c r="C61" s="298" t="s">
        <v>702</v>
      </c>
      <c r="D61" s="128" t="s">
        <v>209</v>
      </c>
      <c r="E61" s="132" t="s">
        <v>633</v>
      </c>
    </row>
    <row r="62" spans="1:5" ht="37.5" x14ac:dyDescent="0.3">
      <c r="A62" s="146">
        <v>61</v>
      </c>
      <c r="B62" s="191">
        <v>530820</v>
      </c>
      <c r="C62" s="298" t="s">
        <v>702</v>
      </c>
      <c r="D62" s="128" t="s">
        <v>571</v>
      </c>
      <c r="E62" s="132" t="s">
        <v>174</v>
      </c>
    </row>
    <row r="63" spans="1:5" x14ac:dyDescent="0.3">
      <c r="A63" s="146">
        <v>62</v>
      </c>
      <c r="B63" s="191">
        <v>530822</v>
      </c>
      <c r="C63" s="298" t="s">
        <v>704</v>
      </c>
      <c r="D63" s="128" t="s">
        <v>573</v>
      </c>
      <c r="E63" s="132" t="s">
        <v>708</v>
      </c>
    </row>
    <row r="64" spans="1:5" s="187" customFormat="1" ht="56.25" x14ac:dyDescent="0.3">
      <c r="A64" s="146">
        <v>63</v>
      </c>
      <c r="B64" s="192">
        <v>530823</v>
      </c>
      <c r="C64" s="298" t="s">
        <v>704</v>
      </c>
      <c r="D64" s="185" t="s">
        <v>574</v>
      </c>
      <c r="E64" s="186" t="s">
        <v>634</v>
      </c>
    </row>
    <row r="65" spans="1:8" ht="37.5" x14ac:dyDescent="0.3">
      <c r="A65" s="146">
        <v>64</v>
      </c>
      <c r="B65" s="191">
        <v>530825</v>
      </c>
      <c r="C65" s="298" t="s">
        <v>703</v>
      </c>
      <c r="D65" s="128" t="s">
        <v>576</v>
      </c>
      <c r="E65" s="132" t="s">
        <v>635</v>
      </c>
    </row>
    <row r="66" spans="1:8" ht="35.25" customHeight="1" x14ac:dyDescent="0.3">
      <c r="A66" s="146">
        <v>65</v>
      </c>
      <c r="B66" s="191">
        <v>530827</v>
      </c>
      <c r="C66" s="298" t="s">
        <v>704</v>
      </c>
      <c r="D66" s="128" t="s">
        <v>214</v>
      </c>
      <c r="E66" s="132" t="s">
        <v>687</v>
      </c>
    </row>
    <row r="67" spans="1:8" ht="56.25" x14ac:dyDescent="0.3">
      <c r="A67" s="146">
        <v>66</v>
      </c>
      <c r="B67" s="191">
        <v>530834</v>
      </c>
      <c r="C67" s="298" t="s">
        <v>704</v>
      </c>
      <c r="D67" s="128" t="s">
        <v>584</v>
      </c>
      <c r="E67" s="132" t="s">
        <v>710</v>
      </c>
    </row>
    <row r="68" spans="1:8" ht="37.5" x14ac:dyDescent="0.3">
      <c r="A68" s="146">
        <v>67</v>
      </c>
      <c r="B68" s="191">
        <v>530841</v>
      </c>
      <c r="C68" s="298" t="s">
        <v>702</v>
      </c>
      <c r="D68" s="128" t="s">
        <v>591</v>
      </c>
      <c r="E68" s="132" t="s">
        <v>636</v>
      </c>
    </row>
    <row r="69" spans="1:8" ht="37.5" x14ac:dyDescent="0.3">
      <c r="A69" s="146">
        <v>68</v>
      </c>
      <c r="B69" s="191">
        <v>530842</v>
      </c>
      <c r="C69" s="298" t="s">
        <v>704</v>
      </c>
      <c r="D69" s="128" t="s">
        <v>592</v>
      </c>
      <c r="E69" s="132" t="s">
        <v>637</v>
      </c>
    </row>
    <row r="70" spans="1:8" ht="56.25" x14ac:dyDescent="0.3">
      <c r="A70" s="146">
        <v>69</v>
      </c>
      <c r="B70" s="191">
        <v>530844</v>
      </c>
      <c r="C70" s="298" t="s">
        <v>702</v>
      </c>
      <c r="D70" s="128" t="s">
        <v>594</v>
      </c>
      <c r="E70" s="132" t="s">
        <v>638</v>
      </c>
    </row>
    <row r="71" spans="1:8" ht="37.5" x14ac:dyDescent="0.3">
      <c r="A71" s="146">
        <v>70</v>
      </c>
      <c r="B71" s="146">
        <v>530850</v>
      </c>
      <c r="C71" s="298" t="s">
        <v>704</v>
      </c>
      <c r="D71" s="128" t="s">
        <v>646</v>
      </c>
      <c r="E71" s="132" t="s">
        <v>676</v>
      </c>
    </row>
    <row r="72" spans="1:8" ht="37.5" x14ac:dyDescent="0.3">
      <c r="A72" s="146">
        <v>71</v>
      </c>
      <c r="B72" s="146">
        <v>530851</v>
      </c>
      <c r="C72" s="298" t="s">
        <v>704</v>
      </c>
      <c r="D72" s="128" t="s">
        <v>647</v>
      </c>
      <c r="E72" s="132" t="s">
        <v>652</v>
      </c>
      <c r="F72" s="148"/>
      <c r="G72" s="132"/>
      <c r="H72" s="132"/>
    </row>
    <row r="73" spans="1:8" ht="37.5" x14ac:dyDescent="0.3">
      <c r="A73" s="146">
        <v>72</v>
      </c>
      <c r="B73" s="191">
        <v>531407</v>
      </c>
      <c r="C73" s="298" t="s">
        <v>702</v>
      </c>
      <c r="D73" s="128" t="s">
        <v>604</v>
      </c>
      <c r="E73" s="132" t="s">
        <v>639</v>
      </c>
    </row>
    <row r="74" spans="1:8" s="187" customFormat="1" ht="37.5" x14ac:dyDescent="0.3">
      <c r="A74" s="146">
        <v>73</v>
      </c>
      <c r="B74" s="192">
        <v>531408</v>
      </c>
      <c r="C74" s="298" t="s">
        <v>704</v>
      </c>
      <c r="D74" s="185" t="s">
        <v>605</v>
      </c>
      <c r="E74" s="186" t="s">
        <v>640</v>
      </c>
    </row>
    <row r="75" spans="1:8" ht="37.5" x14ac:dyDescent="0.3">
      <c r="A75" s="146">
        <v>74</v>
      </c>
      <c r="B75" s="146">
        <v>531412</v>
      </c>
      <c r="C75" s="298" t="s">
        <v>704</v>
      </c>
      <c r="D75" s="128" t="s">
        <v>648</v>
      </c>
      <c r="E75" s="132" t="s">
        <v>653</v>
      </c>
      <c r="F75" s="148"/>
      <c r="G75" s="132"/>
      <c r="H75" s="132"/>
    </row>
    <row r="76" spans="1:8" x14ac:dyDescent="0.3">
      <c r="A76" s="146">
        <v>75</v>
      </c>
      <c r="B76" s="191">
        <v>531512</v>
      </c>
      <c r="C76" s="298" t="s">
        <v>704</v>
      </c>
      <c r="D76" s="128" t="s">
        <v>606</v>
      </c>
      <c r="E76" s="132" t="s">
        <v>641</v>
      </c>
    </row>
    <row r="77" spans="1:8" s="187" customFormat="1" ht="56.25" x14ac:dyDescent="0.3">
      <c r="A77" s="146">
        <v>76</v>
      </c>
      <c r="B77" s="184">
        <v>570102</v>
      </c>
      <c r="C77" s="298" t="s">
        <v>702</v>
      </c>
      <c r="D77" s="185" t="s">
        <v>176</v>
      </c>
      <c r="E77" s="186" t="s">
        <v>711</v>
      </c>
    </row>
    <row r="78" spans="1:8" x14ac:dyDescent="0.3">
      <c r="A78" s="146">
        <v>77</v>
      </c>
      <c r="B78" s="146">
        <v>570201</v>
      </c>
      <c r="C78" s="298" t="s">
        <v>703</v>
      </c>
      <c r="D78" s="128" t="s">
        <v>39</v>
      </c>
      <c r="E78" s="132" t="s">
        <v>210</v>
      </c>
    </row>
    <row r="79" spans="1:8" ht="37.5" x14ac:dyDescent="0.3">
      <c r="A79" s="146">
        <v>78</v>
      </c>
      <c r="B79" s="146">
        <v>570203</v>
      </c>
      <c r="C79" s="298" t="s">
        <v>702</v>
      </c>
      <c r="D79" s="128" t="s">
        <v>177</v>
      </c>
      <c r="E79" s="132" t="s">
        <v>178</v>
      </c>
    </row>
    <row r="80" spans="1:8" ht="56.25" x14ac:dyDescent="0.3">
      <c r="A80" s="146">
        <v>79</v>
      </c>
      <c r="B80" s="146">
        <v>570206</v>
      </c>
      <c r="C80" s="298" t="s">
        <v>702</v>
      </c>
      <c r="D80" s="128" t="s">
        <v>179</v>
      </c>
      <c r="E80" s="132" t="s">
        <v>180</v>
      </c>
    </row>
    <row r="81" spans="1:5" ht="37.5" x14ac:dyDescent="0.3">
      <c r="A81" s="146">
        <v>80</v>
      </c>
      <c r="B81" s="146">
        <v>570301</v>
      </c>
      <c r="C81" s="298" t="s">
        <v>702</v>
      </c>
      <c r="D81" s="128" t="s">
        <v>181</v>
      </c>
      <c r="E81" s="132" t="s">
        <v>182</v>
      </c>
    </row>
    <row r="82" spans="1:5" x14ac:dyDescent="0.3">
      <c r="A82" s="146">
        <v>81</v>
      </c>
      <c r="B82" s="146">
        <v>580204</v>
      </c>
      <c r="C82" s="298" t="s">
        <v>704</v>
      </c>
      <c r="D82" s="128" t="s">
        <v>183</v>
      </c>
      <c r="E82" s="132" t="s">
        <v>715</v>
      </c>
    </row>
    <row r="83" spans="1:5" ht="37.5" x14ac:dyDescent="0.3">
      <c r="A83" s="146">
        <v>82</v>
      </c>
      <c r="B83" s="146">
        <v>580208</v>
      </c>
      <c r="C83" s="298" t="s">
        <v>704</v>
      </c>
      <c r="D83" s="128" t="s">
        <v>215</v>
      </c>
      <c r="E83" s="132" t="s">
        <v>216</v>
      </c>
    </row>
    <row r="84" spans="1:5" s="187" customFormat="1" ht="56.25" x14ac:dyDescent="0.3">
      <c r="A84" s="146">
        <v>83</v>
      </c>
      <c r="B84" s="184">
        <v>580209</v>
      </c>
      <c r="C84" s="298" t="s">
        <v>703</v>
      </c>
      <c r="D84" s="185" t="s">
        <v>184</v>
      </c>
      <c r="E84" s="186" t="s">
        <v>185</v>
      </c>
    </row>
    <row r="85" spans="1:5" ht="37.5" x14ac:dyDescent="0.3">
      <c r="A85" s="146">
        <v>84</v>
      </c>
      <c r="B85" s="146">
        <v>840104</v>
      </c>
      <c r="C85" s="298" t="s">
        <v>702</v>
      </c>
      <c r="D85" s="128" t="s">
        <v>189</v>
      </c>
      <c r="E85" s="132" t="s">
        <v>190</v>
      </c>
    </row>
    <row r="86" spans="1:5" x14ac:dyDescent="0.3">
      <c r="A86" s="146">
        <v>85</v>
      </c>
      <c r="B86" s="146">
        <v>840106</v>
      </c>
      <c r="C86" s="298" t="s">
        <v>702</v>
      </c>
      <c r="D86" s="128" t="s">
        <v>191</v>
      </c>
      <c r="E86" s="132" t="s">
        <v>192</v>
      </c>
    </row>
    <row r="87" spans="1:5" ht="37.5" x14ac:dyDescent="0.3">
      <c r="A87" s="146">
        <v>86</v>
      </c>
      <c r="B87" s="146">
        <v>840107</v>
      </c>
      <c r="C87" s="298" t="s">
        <v>702</v>
      </c>
      <c r="D87" s="128" t="s">
        <v>193</v>
      </c>
      <c r="E87" s="132" t="s">
        <v>194</v>
      </c>
    </row>
    <row r="88" spans="1:5" x14ac:dyDescent="0.3">
      <c r="A88" s="146">
        <v>87</v>
      </c>
      <c r="B88" s="146">
        <v>840111</v>
      </c>
      <c r="C88" s="298" t="s">
        <v>702</v>
      </c>
      <c r="D88" s="128" t="s">
        <v>175</v>
      </c>
      <c r="E88" s="132" t="s">
        <v>195</v>
      </c>
    </row>
    <row r="89" spans="1:5" ht="37.5" x14ac:dyDescent="0.3">
      <c r="A89" s="146">
        <v>88</v>
      </c>
      <c r="B89" s="146">
        <v>840118</v>
      </c>
      <c r="C89" s="298" t="s">
        <v>704</v>
      </c>
      <c r="D89" s="128" t="s">
        <v>651</v>
      </c>
      <c r="E89" s="132" t="s">
        <v>688</v>
      </c>
    </row>
    <row r="90" spans="1:5" ht="56.25" x14ac:dyDescent="0.3">
      <c r="A90" s="146">
        <v>89</v>
      </c>
      <c r="B90" s="146">
        <v>840202</v>
      </c>
      <c r="C90" s="298" t="s">
        <v>702</v>
      </c>
      <c r="D90" s="128" t="s">
        <v>186</v>
      </c>
      <c r="E90" s="132" t="s">
        <v>187</v>
      </c>
    </row>
  </sheetData>
  <sheetProtection password="961C" sheet="1" objects="1" scenarios="1"/>
  <conditionalFormatting sqref="B2:C2 B3">
    <cfRule type="duplicateValues" dxfId="25" priority="18"/>
  </conditionalFormatting>
  <conditionalFormatting sqref="F75 F72">
    <cfRule type="duplicateValues" dxfId="24" priority="11"/>
  </conditionalFormatting>
  <conditionalFormatting sqref="B4:B90">
    <cfRule type="duplicateValues" dxfId="23" priority="155"/>
  </conditionalFormatting>
  <conditionalFormatting sqref="C4">
    <cfRule type="duplicateValues" dxfId="22" priority="8"/>
  </conditionalFormatting>
  <conditionalFormatting sqref="C5">
    <cfRule type="duplicateValues" dxfId="21" priority="7"/>
  </conditionalFormatting>
  <conditionalFormatting sqref="C6">
    <cfRule type="duplicateValues" dxfId="20" priority="6"/>
  </conditionalFormatting>
  <conditionalFormatting sqref="C7">
    <cfRule type="duplicateValues" dxfId="19" priority="5"/>
  </conditionalFormatting>
  <conditionalFormatting sqref="C3">
    <cfRule type="duplicateValues" dxfId="18" priority="3"/>
  </conditionalFormatting>
  <conditionalFormatting sqref="C14:C90">
    <cfRule type="duplicateValues" dxfId="17" priority="2"/>
  </conditionalFormatting>
  <conditionalFormatting sqref="C8:C13">
    <cfRule type="duplicateValues" dxfId="16" priority="1"/>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C111"/>
  <sheetViews>
    <sheetView showGridLines="0" zoomScale="70" zoomScaleNormal="70" workbookViewId="0">
      <selection activeCell="C6" sqref="C6"/>
    </sheetView>
  </sheetViews>
  <sheetFormatPr baseColWidth="10" defaultRowHeight="18.75" x14ac:dyDescent="0.3"/>
  <cols>
    <col min="1" max="1" width="41.7109375" style="124" customWidth="1"/>
    <col min="2" max="2" width="72" style="125" customWidth="1"/>
    <col min="3" max="3" width="99" style="126" customWidth="1"/>
    <col min="4" max="16384" width="11.42578125" style="124"/>
  </cols>
  <sheetData>
    <row r="1" spans="1:3" ht="19.5" thickBot="1" x14ac:dyDescent="0.35">
      <c r="A1" s="394" t="s">
        <v>303</v>
      </c>
      <c r="B1" s="394"/>
      <c r="C1" s="394"/>
    </row>
    <row r="2" spans="1:3" ht="27" customHeight="1" thickBot="1" x14ac:dyDescent="0.35">
      <c r="A2" s="391" t="s">
        <v>669</v>
      </c>
      <c r="B2" s="392"/>
      <c r="C2" s="393"/>
    </row>
    <row r="3" spans="1:3" ht="19.5" thickBot="1" x14ac:dyDescent="0.35">
      <c r="A3" s="391" t="s">
        <v>670</v>
      </c>
      <c r="B3" s="392"/>
      <c r="C3" s="393"/>
    </row>
    <row r="4" spans="1:3" x14ac:dyDescent="0.3">
      <c r="A4" s="139"/>
      <c r="B4" s="140"/>
      <c r="C4" s="140"/>
    </row>
    <row r="5" spans="1:3" x14ac:dyDescent="0.3">
      <c r="A5" s="122" t="s">
        <v>119</v>
      </c>
      <c r="B5" s="122" t="s">
        <v>271</v>
      </c>
      <c r="C5" s="123" t="s">
        <v>290</v>
      </c>
    </row>
    <row r="6" spans="1:3" ht="255" customHeight="1" x14ac:dyDescent="0.3">
      <c r="A6" s="127" t="s">
        <v>21</v>
      </c>
      <c r="B6" s="128" t="s">
        <v>716</v>
      </c>
      <c r="C6" s="128" t="s">
        <v>730</v>
      </c>
    </row>
    <row r="7" spans="1:3" ht="112.5" x14ac:dyDescent="0.3">
      <c r="A7" s="127" t="s">
        <v>22</v>
      </c>
      <c r="B7" s="128" t="s">
        <v>272</v>
      </c>
      <c r="C7" s="128" t="s">
        <v>731</v>
      </c>
    </row>
    <row r="8" spans="1:3" ht="93.75" x14ac:dyDescent="0.3">
      <c r="A8" s="127" t="s">
        <v>33</v>
      </c>
      <c r="B8" s="128" t="s">
        <v>273</v>
      </c>
      <c r="C8" s="128" t="s">
        <v>732</v>
      </c>
    </row>
    <row r="9" spans="1:3" ht="131.25" x14ac:dyDescent="0.3">
      <c r="A9" s="159" t="s">
        <v>274</v>
      </c>
      <c r="B9" s="128" t="s">
        <v>667</v>
      </c>
      <c r="C9" s="128" t="s">
        <v>721</v>
      </c>
    </row>
    <row r="10" spans="1:3" ht="310.5" customHeight="1" x14ac:dyDescent="0.3">
      <c r="A10" s="129" t="s">
        <v>32</v>
      </c>
      <c r="B10" s="128" t="s">
        <v>259</v>
      </c>
      <c r="C10" s="128" t="s">
        <v>733</v>
      </c>
    </row>
    <row r="11" spans="1:3" ht="93.75" x14ac:dyDescent="0.3">
      <c r="A11" s="129" t="s">
        <v>30</v>
      </c>
      <c r="B11" s="128" t="s">
        <v>260</v>
      </c>
      <c r="C11" s="128" t="s">
        <v>734</v>
      </c>
    </row>
    <row r="12" spans="1:3" ht="168.75" x14ac:dyDescent="0.3">
      <c r="A12" s="129" t="s">
        <v>29</v>
      </c>
      <c r="B12" s="128" t="s">
        <v>275</v>
      </c>
      <c r="C12" s="130" t="s">
        <v>735</v>
      </c>
    </row>
    <row r="13" spans="1:3" ht="93.75" x14ac:dyDescent="0.3">
      <c r="A13" s="129" t="s">
        <v>28</v>
      </c>
      <c r="B13" s="128" t="s">
        <v>262</v>
      </c>
      <c r="C13" s="130" t="s">
        <v>736</v>
      </c>
    </row>
    <row r="14" spans="1:3" ht="239.25" customHeight="1" x14ac:dyDescent="0.3">
      <c r="A14" s="129" t="s">
        <v>27</v>
      </c>
      <c r="B14" s="128" t="s">
        <v>717</v>
      </c>
      <c r="C14" s="128" t="s">
        <v>737</v>
      </c>
    </row>
    <row r="15" spans="1:3" ht="285" customHeight="1" x14ac:dyDescent="0.3">
      <c r="A15" s="131" t="s">
        <v>26</v>
      </c>
      <c r="B15" s="128" t="s">
        <v>276</v>
      </c>
      <c r="C15" s="128" t="s">
        <v>738</v>
      </c>
    </row>
    <row r="16" spans="1:3" ht="225" x14ac:dyDescent="0.3">
      <c r="A16" s="131" t="s">
        <v>25</v>
      </c>
      <c r="B16" s="128" t="s">
        <v>277</v>
      </c>
      <c r="C16" s="128" t="s">
        <v>738</v>
      </c>
    </row>
    <row r="17" spans="1:3" ht="75" x14ac:dyDescent="0.3">
      <c r="A17" s="131" t="s">
        <v>24</v>
      </c>
      <c r="B17" s="128" t="s">
        <v>266</v>
      </c>
      <c r="C17" s="128" t="s">
        <v>739</v>
      </c>
    </row>
    <row r="18" spans="1:3" ht="37.5" x14ac:dyDescent="0.3">
      <c r="A18" s="129" t="s">
        <v>23</v>
      </c>
      <c r="B18" s="128" t="s">
        <v>278</v>
      </c>
      <c r="C18" s="130" t="s">
        <v>740</v>
      </c>
    </row>
    <row r="19" spans="1:3" x14ac:dyDescent="0.3">
      <c r="A19" s="188"/>
      <c r="B19" s="189"/>
      <c r="C19" s="189"/>
    </row>
    <row r="37" spans="2:3" x14ac:dyDescent="0.3">
      <c r="B37" s="124"/>
      <c r="C37" s="124"/>
    </row>
    <row r="38" spans="2:3" x14ac:dyDescent="0.3">
      <c r="B38" s="124"/>
      <c r="C38" s="124"/>
    </row>
    <row r="39" spans="2:3" x14ac:dyDescent="0.3">
      <c r="B39" s="124"/>
      <c r="C39" s="124"/>
    </row>
    <row r="40" spans="2:3" x14ac:dyDescent="0.3">
      <c r="B40" s="124"/>
      <c r="C40" s="124"/>
    </row>
    <row r="41" spans="2:3" x14ac:dyDescent="0.3">
      <c r="B41" s="124"/>
      <c r="C41" s="124"/>
    </row>
    <row r="42" spans="2:3" x14ac:dyDescent="0.3">
      <c r="B42" s="124"/>
      <c r="C42" s="124"/>
    </row>
    <row r="43" spans="2:3" x14ac:dyDescent="0.3">
      <c r="B43" s="124"/>
      <c r="C43" s="124"/>
    </row>
    <row r="44" spans="2:3" x14ac:dyDescent="0.3">
      <c r="B44" s="124"/>
      <c r="C44" s="124"/>
    </row>
    <row r="45" spans="2:3" x14ac:dyDescent="0.3">
      <c r="B45" s="124"/>
      <c r="C45" s="124"/>
    </row>
    <row r="46" spans="2:3" x14ac:dyDescent="0.3">
      <c r="B46" s="124"/>
      <c r="C46" s="124"/>
    </row>
    <row r="47" spans="2:3" x14ac:dyDescent="0.3">
      <c r="B47" s="124"/>
      <c r="C47" s="124"/>
    </row>
    <row r="48" spans="2:3" x14ac:dyDescent="0.3">
      <c r="B48" s="124"/>
      <c r="C48" s="124"/>
    </row>
    <row r="49" spans="2:3" x14ac:dyDescent="0.3">
      <c r="B49" s="124"/>
      <c r="C49" s="124"/>
    </row>
    <row r="50" spans="2:3" x14ac:dyDescent="0.3">
      <c r="B50" s="124"/>
      <c r="C50" s="124"/>
    </row>
    <row r="51" spans="2:3" x14ac:dyDescent="0.3">
      <c r="B51" s="124"/>
      <c r="C51" s="124"/>
    </row>
    <row r="52" spans="2:3" x14ac:dyDescent="0.3">
      <c r="B52" s="124"/>
      <c r="C52" s="124"/>
    </row>
    <row r="53" spans="2:3" x14ac:dyDescent="0.3">
      <c r="B53" s="124"/>
      <c r="C53" s="124"/>
    </row>
    <row r="54" spans="2:3" x14ac:dyDescent="0.3">
      <c r="B54" s="124"/>
      <c r="C54" s="124"/>
    </row>
    <row r="55" spans="2:3" x14ac:dyDescent="0.3">
      <c r="B55" s="124"/>
      <c r="C55" s="124"/>
    </row>
    <row r="56" spans="2:3" x14ac:dyDescent="0.3">
      <c r="B56" s="124"/>
      <c r="C56" s="124"/>
    </row>
    <row r="57" spans="2:3" x14ac:dyDescent="0.3">
      <c r="B57" s="124"/>
      <c r="C57" s="124"/>
    </row>
    <row r="58" spans="2:3" x14ac:dyDescent="0.3">
      <c r="B58" s="124"/>
      <c r="C58" s="124"/>
    </row>
    <row r="59" spans="2:3" x14ac:dyDescent="0.3">
      <c r="B59" s="124"/>
      <c r="C59" s="124"/>
    </row>
    <row r="60" spans="2:3" x14ac:dyDescent="0.3">
      <c r="B60" s="124"/>
      <c r="C60" s="124"/>
    </row>
    <row r="61" spans="2:3" x14ac:dyDescent="0.3">
      <c r="B61" s="124"/>
      <c r="C61" s="124"/>
    </row>
    <row r="62" spans="2:3" x14ac:dyDescent="0.3">
      <c r="B62" s="124"/>
      <c r="C62" s="124"/>
    </row>
    <row r="63" spans="2:3" x14ac:dyDescent="0.3">
      <c r="B63" s="124"/>
      <c r="C63" s="124"/>
    </row>
    <row r="64" spans="2:3" x14ac:dyDescent="0.3">
      <c r="B64" s="124"/>
      <c r="C64" s="124"/>
    </row>
    <row r="65" spans="2:3" x14ac:dyDescent="0.3">
      <c r="B65" s="124"/>
      <c r="C65" s="124"/>
    </row>
    <row r="66" spans="2:3" x14ac:dyDescent="0.3">
      <c r="B66" s="124"/>
      <c r="C66" s="124"/>
    </row>
    <row r="67" spans="2:3" x14ac:dyDescent="0.3">
      <c r="B67" s="124"/>
      <c r="C67" s="124"/>
    </row>
    <row r="68" spans="2:3" x14ac:dyDescent="0.3">
      <c r="B68" s="124"/>
      <c r="C68" s="124"/>
    </row>
    <row r="69" spans="2:3" x14ac:dyDescent="0.3">
      <c r="B69" s="124"/>
      <c r="C69" s="124"/>
    </row>
    <row r="70" spans="2:3" x14ac:dyDescent="0.3">
      <c r="B70" s="124"/>
      <c r="C70" s="124"/>
    </row>
    <row r="71" spans="2:3" x14ac:dyDescent="0.3">
      <c r="B71" s="124"/>
      <c r="C71" s="124"/>
    </row>
    <row r="72" spans="2:3" x14ac:dyDescent="0.3">
      <c r="B72" s="124"/>
      <c r="C72" s="124"/>
    </row>
    <row r="73" spans="2:3" x14ac:dyDescent="0.3">
      <c r="B73" s="124"/>
      <c r="C73" s="124"/>
    </row>
    <row r="74" spans="2:3" x14ac:dyDescent="0.3">
      <c r="B74" s="124"/>
      <c r="C74" s="124"/>
    </row>
    <row r="75" spans="2:3" x14ac:dyDescent="0.3">
      <c r="B75" s="124"/>
      <c r="C75" s="124"/>
    </row>
    <row r="76" spans="2:3" x14ac:dyDescent="0.3">
      <c r="B76" s="124"/>
      <c r="C76" s="124"/>
    </row>
    <row r="77" spans="2:3" x14ac:dyDescent="0.3">
      <c r="B77" s="124"/>
      <c r="C77" s="124"/>
    </row>
    <row r="78" spans="2:3" x14ac:dyDescent="0.3">
      <c r="B78" s="124"/>
      <c r="C78" s="124"/>
    </row>
    <row r="79" spans="2:3" x14ac:dyDescent="0.3">
      <c r="B79" s="124"/>
      <c r="C79" s="124"/>
    </row>
    <row r="80" spans="2:3" x14ac:dyDescent="0.3">
      <c r="B80" s="124"/>
      <c r="C80" s="124"/>
    </row>
    <row r="81" spans="2:3" x14ac:dyDescent="0.3">
      <c r="B81" s="124"/>
      <c r="C81" s="124"/>
    </row>
    <row r="82" spans="2:3" x14ac:dyDescent="0.3">
      <c r="B82" s="124"/>
      <c r="C82" s="124"/>
    </row>
    <row r="83" spans="2:3" x14ac:dyDescent="0.3">
      <c r="B83" s="124"/>
      <c r="C83" s="124"/>
    </row>
    <row r="84" spans="2:3" x14ac:dyDescent="0.3">
      <c r="B84" s="124"/>
      <c r="C84" s="124"/>
    </row>
    <row r="85" spans="2:3" x14ac:dyDescent="0.3">
      <c r="B85" s="124"/>
      <c r="C85" s="124"/>
    </row>
    <row r="86" spans="2:3" x14ac:dyDescent="0.3">
      <c r="B86" s="124"/>
      <c r="C86" s="124"/>
    </row>
    <row r="87" spans="2:3" x14ac:dyDescent="0.3">
      <c r="B87" s="124"/>
      <c r="C87" s="124"/>
    </row>
    <row r="88" spans="2:3" x14ac:dyDescent="0.3">
      <c r="B88" s="124"/>
      <c r="C88" s="124"/>
    </row>
    <row r="89" spans="2:3" x14ac:dyDescent="0.3">
      <c r="B89" s="124"/>
      <c r="C89" s="124"/>
    </row>
    <row r="90" spans="2:3" x14ac:dyDescent="0.3">
      <c r="B90" s="124"/>
      <c r="C90" s="124"/>
    </row>
    <row r="91" spans="2:3" x14ac:dyDescent="0.3">
      <c r="B91" s="124"/>
      <c r="C91" s="124"/>
    </row>
    <row r="92" spans="2:3" x14ac:dyDescent="0.3">
      <c r="B92" s="124"/>
      <c r="C92" s="124"/>
    </row>
    <row r="93" spans="2:3" x14ac:dyDescent="0.3">
      <c r="B93" s="124"/>
      <c r="C93" s="124"/>
    </row>
    <row r="94" spans="2:3" x14ac:dyDescent="0.3">
      <c r="B94" s="124"/>
      <c r="C94" s="124"/>
    </row>
    <row r="95" spans="2:3" x14ac:dyDescent="0.3">
      <c r="B95" s="124"/>
      <c r="C95" s="124"/>
    </row>
    <row r="96" spans="2:3" x14ac:dyDescent="0.3">
      <c r="B96" s="124"/>
      <c r="C96" s="124"/>
    </row>
    <row r="97" spans="2:3" x14ac:dyDescent="0.3">
      <c r="B97" s="124"/>
      <c r="C97" s="124"/>
    </row>
    <row r="98" spans="2:3" x14ac:dyDescent="0.3">
      <c r="B98" s="124"/>
      <c r="C98" s="124"/>
    </row>
    <row r="99" spans="2:3" x14ac:dyDescent="0.3">
      <c r="B99" s="124"/>
      <c r="C99" s="124"/>
    </row>
    <row r="100" spans="2:3" x14ac:dyDescent="0.3">
      <c r="B100" s="124"/>
      <c r="C100" s="124"/>
    </row>
    <row r="101" spans="2:3" x14ac:dyDescent="0.3">
      <c r="B101" s="124"/>
      <c r="C101" s="124"/>
    </row>
    <row r="102" spans="2:3" x14ac:dyDescent="0.3">
      <c r="B102" s="124"/>
      <c r="C102" s="124"/>
    </row>
    <row r="103" spans="2:3" x14ac:dyDescent="0.3">
      <c r="B103" s="124"/>
      <c r="C103" s="124"/>
    </row>
    <row r="104" spans="2:3" x14ac:dyDescent="0.3">
      <c r="B104" s="124"/>
      <c r="C104" s="124"/>
    </row>
    <row r="105" spans="2:3" x14ac:dyDescent="0.3">
      <c r="B105" s="124"/>
      <c r="C105" s="124"/>
    </row>
    <row r="106" spans="2:3" x14ac:dyDescent="0.3">
      <c r="B106" s="124"/>
      <c r="C106" s="124"/>
    </row>
    <row r="107" spans="2:3" x14ac:dyDescent="0.3">
      <c r="B107" s="124"/>
      <c r="C107" s="124"/>
    </row>
    <row r="108" spans="2:3" x14ac:dyDescent="0.3">
      <c r="B108" s="124"/>
      <c r="C108" s="124"/>
    </row>
    <row r="109" spans="2:3" x14ac:dyDescent="0.3">
      <c r="B109" s="124"/>
      <c r="C109" s="124"/>
    </row>
    <row r="110" spans="2:3" x14ac:dyDescent="0.3">
      <c r="B110" s="124"/>
      <c r="C110" s="124"/>
    </row>
    <row r="111" spans="2:3" x14ac:dyDescent="0.3">
      <c r="B111" s="124"/>
      <c r="C111" s="124"/>
    </row>
  </sheetData>
  <sheetProtection password="961C" sheet="1" objects="1" scenarios="1"/>
  <mergeCells count="3">
    <mergeCell ref="A2:C2"/>
    <mergeCell ref="A3:C3"/>
    <mergeCell ref="A1:C1"/>
  </mergeCell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15</vt:i4>
      </vt:variant>
    </vt:vector>
  </HeadingPairs>
  <TitlesOfParts>
    <vt:vector size="27" baseType="lpstr">
      <vt:lpstr>RESUMEN</vt:lpstr>
      <vt:lpstr>POA</vt:lpstr>
      <vt:lpstr>SUELDOS Y SALARIOS</vt:lpstr>
      <vt:lpstr>HONORARIOS</vt:lpstr>
      <vt:lpstr>FLUJOS</vt:lpstr>
      <vt:lpstr>ESTRUCTURA PRESUPUESTARIA</vt:lpstr>
      <vt:lpstr>LISTAS</vt:lpstr>
      <vt:lpstr>ITEMS</vt:lpstr>
      <vt:lpstr>ACTIVIDADES </vt:lpstr>
      <vt:lpstr>INDICADORES</vt:lpstr>
      <vt:lpstr>PLAN ANUAL DEPORTIVO</vt:lpstr>
      <vt:lpstr>Hoja1</vt:lpstr>
      <vt:lpstr>Actividades</vt:lpstr>
      <vt:lpstr>Actividades_Recreativas</vt:lpstr>
      <vt:lpstr>RESUMEN!Área_de_impresión</vt:lpstr>
      <vt:lpstr>Base_de_entrenamiento</vt:lpstr>
      <vt:lpstr>Campamentos</vt:lpstr>
      <vt:lpstr>Campeonato</vt:lpstr>
      <vt:lpstr>Concentrado</vt:lpstr>
      <vt:lpstr>Evaluación</vt:lpstr>
      <vt:lpstr>Gastos_Deportivos_Generales</vt:lpstr>
      <vt:lpstr>Gastos_en_temas_de_capacitación_deportivos</vt:lpstr>
      <vt:lpstr>Implementación_Deportiva</vt:lpstr>
      <vt:lpstr>Juegos</vt:lpstr>
      <vt:lpstr>OPERACIÓN_Y_MANTENIMIENTO_ADMINISTRATIVO_DE_LAS_ORGANIZACIONES_DEPORTIVAS</vt:lpstr>
      <vt:lpstr>Operación_y_mantenimiento_de_escenarios_deportivos</vt:lpstr>
      <vt:lpstr>Selectivo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Carlos Delgado</cp:lastModifiedBy>
  <cp:lastPrinted>2018-08-20T14:40:28Z</cp:lastPrinted>
  <dcterms:created xsi:type="dcterms:W3CDTF">2016-09-01T03:21:41Z</dcterms:created>
  <dcterms:modified xsi:type="dcterms:W3CDTF">2018-08-30T19:32:08Z</dcterms:modified>
</cp:coreProperties>
</file>